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1205" activeTab="1"/>
  </bookViews>
  <sheets>
    <sheet name="104級甲" sheetId="1" r:id="rId1"/>
    <sheet name="104級乙" sheetId="2" r:id="rId2"/>
  </sheets>
  <calcPr calcId="145621"/>
</workbook>
</file>

<file path=xl/calcChain.xml><?xml version="1.0" encoding="utf-8"?>
<calcChain xmlns="http://schemas.openxmlformats.org/spreadsheetml/2006/main">
  <c r="L2" i="2" l="1"/>
  <c r="D3" i="2"/>
  <c r="L3" i="2"/>
  <c r="D4" i="2"/>
  <c r="L4" i="2"/>
  <c r="L5" i="2"/>
  <c r="C6" i="2"/>
  <c r="L6" i="2" s="1"/>
  <c r="L7" i="2"/>
  <c r="L8" i="2"/>
  <c r="L9" i="2"/>
  <c r="L10" i="2"/>
  <c r="L11" i="2"/>
  <c r="L12" i="2"/>
  <c r="L13" i="2"/>
  <c r="L14" i="2"/>
  <c r="L15" i="2"/>
  <c r="L16" i="2"/>
  <c r="C17" i="2"/>
  <c r="L17" i="2" s="1"/>
  <c r="C18" i="2"/>
  <c r="L18" i="2" s="1"/>
  <c r="C19" i="2"/>
  <c r="L19" i="2" s="1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C45" i="2"/>
  <c r="L45" i="2" s="1"/>
  <c r="C46" i="2"/>
  <c r="L46" i="2" s="1"/>
  <c r="L47" i="2"/>
  <c r="L48" i="2"/>
  <c r="L49" i="2"/>
  <c r="L50" i="2"/>
  <c r="C51" i="2"/>
  <c r="L51" i="2"/>
  <c r="C52" i="2"/>
  <c r="L52" i="2" s="1"/>
  <c r="C53" i="2"/>
  <c r="L53" i="2" s="1"/>
  <c r="L54" i="2"/>
  <c r="L60" i="1"/>
  <c r="L59" i="1"/>
  <c r="L58" i="1"/>
  <c r="L57" i="1"/>
  <c r="L56" i="1"/>
  <c r="C55" i="1"/>
  <c r="L55" i="1" s="1"/>
  <c r="C54" i="1"/>
  <c r="L54" i="1" s="1"/>
  <c r="L53" i="1"/>
  <c r="L52" i="1"/>
  <c r="L51" i="1"/>
  <c r="C50" i="1"/>
  <c r="L50" i="1" s="1"/>
  <c r="L49" i="1"/>
  <c r="L48" i="1"/>
  <c r="L47" i="1"/>
  <c r="C46" i="1"/>
  <c r="L46" i="1" s="1"/>
  <c r="L45" i="1"/>
  <c r="L44" i="1"/>
  <c r="C43" i="1"/>
  <c r="L43" i="1" s="1"/>
  <c r="L42" i="1"/>
  <c r="L41" i="1"/>
  <c r="L40" i="1"/>
  <c r="L39" i="1"/>
  <c r="L38" i="1"/>
  <c r="L37" i="1"/>
  <c r="L36" i="1"/>
  <c r="L35" i="1"/>
  <c r="L34" i="1"/>
  <c r="L33" i="1"/>
  <c r="C33" i="1"/>
  <c r="L32" i="1"/>
  <c r="C31" i="1"/>
  <c r="L31" i="1" s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0" i="1"/>
  <c r="L9" i="1"/>
  <c r="J8" i="1"/>
  <c r="L8" i="1" s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<sst xmlns="http://schemas.openxmlformats.org/spreadsheetml/2006/main" count="246" uniqueCount="245">
  <si>
    <r>
      <rPr>
        <b/>
        <sz val="12"/>
        <color indexed="8"/>
        <rFont val="新細明體"/>
        <family val="1"/>
        <charset val="136"/>
      </rPr>
      <t>姓名</t>
    </r>
    <phoneticPr fontId="4" type="noConversion"/>
  </si>
  <si>
    <r>
      <rPr>
        <b/>
        <sz val="12"/>
        <color indexed="8"/>
        <rFont val="微軟正黑體"/>
        <family val="2"/>
        <charset val="136"/>
      </rPr>
      <t>學號</t>
    </r>
  </si>
  <si>
    <r>
      <rPr>
        <b/>
        <sz val="12"/>
        <color indexed="8"/>
        <rFont val="微軟正黑體"/>
        <family val="2"/>
        <charset val="136"/>
      </rPr>
      <t>競賽</t>
    </r>
  </si>
  <si>
    <r>
      <rPr>
        <b/>
        <sz val="12"/>
        <color indexed="8"/>
        <rFont val="微軟正黑體"/>
        <family val="2"/>
        <charset val="136"/>
      </rPr>
      <t>證照</t>
    </r>
  </si>
  <si>
    <r>
      <rPr>
        <b/>
        <sz val="12"/>
        <color indexed="8"/>
        <rFont val="微軟正黑體"/>
        <family val="2"/>
        <charset val="136"/>
      </rPr>
      <t>專利</t>
    </r>
  </si>
  <si>
    <r>
      <rPr>
        <b/>
        <sz val="12"/>
        <color indexed="8"/>
        <rFont val="微軟正黑體"/>
        <family val="2"/>
        <charset val="136"/>
      </rPr>
      <t>產學</t>
    </r>
  </si>
  <si>
    <r>
      <rPr>
        <b/>
        <sz val="12"/>
        <color indexed="8"/>
        <rFont val="微軟正黑體"/>
        <family val="2"/>
        <charset val="136"/>
      </rPr>
      <t>實習</t>
    </r>
  </si>
  <si>
    <r>
      <rPr>
        <b/>
        <sz val="12"/>
        <color indexed="8"/>
        <rFont val="微軟正黑體"/>
        <family val="2"/>
        <charset val="136"/>
      </rPr>
      <t>創業</t>
    </r>
  </si>
  <si>
    <r>
      <rPr>
        <b/>
        <sz val="12"/>
        <color indexed="8"/>
        <rFont val="微軟正黑體"/>
        <family val="2"/>
        <charset val="136"/>
      </rPr>
      <t>展演</t>
    </r>
  </si>
  <si>
    <r>
      <rPr>
        <b/>
        <sz val="12"/>
        <color indexed="8"/>
        <rFont val="微軟正黑體"/>
        <family val="2"/>
        <charset val="136"/>
      </rPr>
      <t>公務</t>
    </r>
  </si>
  <si>
    <r>
      <rPr>
        <b/>
        <sz val="12"/>
        <color indexed="8"/>
        <rFont val="微軟正黑體"/>
        <family val="2"/>
        <charset val="136"/>
      </rPr>
      <t>違規</t>
    </r>
  </si>
  <si>
    <t>合計</t>
  </si>
  <si>
    <r>
      <rPr>
        <sz val="12"/>
        <color indexed="8"/>
        <rFont val="新細明體"/>
        <family val="1"/>
        <charset val="136"/>
      </rPr>
      <t>曾順鴻</t>
    </r>
    <phoneticPr fontId="4" type="noConversion"/>
  </si>
  <si>
    <t>4A015030</t>
    <phoneticPr fontId="4" type="noConversion"/>
  </si>
  <si>
    <r>
      <rPr>
        <sz val="12"/>
        <color indexed="8"/>
        <rFont val="新細明體"/>
        <family val="1"/>
        <charset val="136"/>
      </rPr>
      <t>廖振翔</t>
    </r>
    <phoneticPr fontId="4" type="noConversion"/>
  </si>
  <si>
    <t>4A0G0108</t>
  </si>
  <si>
    <r>
      <rPr>
        <sz val="12"/>
        <color indexed="8"/>
        <rFont val="新細明體"/>
        <family val="1"/>
        <charset val="136"/>
      </rPr>
      <t>蘇玟綺</t>
    </r>
  </si>
  <si>
    <t>4A0K0001</t>
  </si>
  <si>
    <r>
      <rPr>
        <sz val="12"/>
        <color indexed="8"/>
        <rFont val="新細明體"/>
        <family val="1"/>
        <charset val="136"/>
      </rPr>
      <t>陳炯羽</t>
    </r>
  </si>
  <si>
    <t>4A0K0002</t>
  </si>
  <si>
    <r>
      <rPr>
        <sz val="12"/>
        <color indexed="8"/>
        <rFont val="新細明體"/>
        <family val="1"/>
        <charset val="136"/>
      </rPr>
      <t>王峻驊</t>
    </r>
  </si>
  <si>
    <t>4A0K0003</t>
  </si>
  <si>
    <r>
      <rPr>
        <sz val="12"/>
        <color indexed="8"/>
        <rFont val="新細明體"/>
        <family val="1"/>
        <charset val="136"/>
      </rPr>
      <t>許絜凱</t>
    </r>
  </si>
  <si>
    <t>4A0K0004</t>
    <phoneticPr fontId="4" type="noConversion"/>
  </si>
  <si>
    <r>
      <rPr>
        <sz val="12"/>
        <color indexed="8"/>
        <rFont val="新細明體"/>
        <family val="1"/>
        <charset val="136"/>
      </rPr>
      <t>王樂慈</t>
    </r>
  </si>
  <si>
    <t>4A0K0005</t>
  </si>
  <si>
    <r>
      <rPr>
        <sz val="12"/>
        <color indexed="8"/>
        <rFont val="新細明體"/>
        <family val="1"/>
        <charset val="136"/>
      </rPr>
      <t>楊孟璋</t>
    </r>
  </si>
  <si>
    <t>4A0K0006</t>
  </si>
  <si>
    <r>
      <rPr>
        <sz val="12"/>
        <color indexed="8"/>
        <rFont val="新細明體"/>
        <family val="1"/>
        <charset val="136"/>
      </rPr>
      <t>王雅萱</t>
    </r>
  </si>
  <si>
    <t>4A0K0007</t>
  </si>
  <si>
    <r>
      <rPr>
        <sz val="12"/>
        <color indexed="8"/>
        <rFont val="新細明體"/>
        <family val="1"/>
        <charset val="136"/>
      </rPr>
      <t>黃騫玉</t>
    </r>
  </si>
  <si>
    <t>4A0K0008</t>
  </si>
  <si>
    <r>
      <rPr>
        <sz val="12"/>
        <color indexed="8"/>
        <rFont val="新細明體"/>
        <family val="1"/>
        <charset val="136"/>
      </rPr>
      <t>邱建綸</t>
    </r>
  </si>
  <si>
    <t>4A0K0009</t>
  </si>
  <si>
    <r>
      <rPr>
        <sz val="12"/>
        <color indexed="8"/>
        <rFont val="新細明體"/>
        <family val="1"/>
        <charset val="136"/>
      </rPr>
      <t>楊瑋琪</t>
    </r>
  </si>
  <si>
    <t>4A0K0010</t>
  </si>
  <si>
    <r>
      <rPr>
        <sz val="12"/>
        <color indexed="8"/>
        <rFont val="新細明體"/>
        <family val="1"/>
        <charset val="136"/>
      </rPr>
      <t>利潤泰</t>
    </r>
  </si>
  <si>
    <t>4A0K0011</t>
  </si>
  <si>
    <r>
      <rPr>
        <sz val="12"/>
        <color indexed="8"/>
        <rFont val="新細明體"/>
        <family val="1"/>
        <charset val="136"/>
      </rPr>
      <t>陳永倫</t>
    </r>
  </si>
  <si>
    <t>4A0K0012</t>
  </si>
  <si>
    <r>
      <rPr>
        <sz val="12"/>
        <color indexed="8"/>
        <rFont val="新細明體"/>
        <family val="1"/>
        <charset val="136"/>
      </rPr>
      <t>許峻偉</t>
    </r>
  </si>
  <si>
    <t>4A0K0013</t>
  </si>
  <si>
    <r>
      <rPr>
        <sz val="12"/>
        <color indexed="8"/>
        <rFont val="新細明體"/>
        <family val="1"/>
        <charset val="136"/>
      </rPr>
      <t>吳嘉修</t>
    </r>
  </si>
  <si>
    <t>4A0K0014</t>
  </si>
  <si>
    <r>
      <rPr>
        <sz val="12"/>
        <color indexed="8"/>
        <rFont val="新細明體"/>
        <family val="1"/>
        <charset val="136"/>
      </rPr>
      <t>李珈其</t>
    </r>
  </si>
  <si>
    <t>4A0K0015</t>
  </si>
  <si>
    <r>
      <rPr>
        <sz val="12"/>
        <color indexed="8"/>
        <rFont val="新細明體"/>
        <family val="1"/>
        <charset val="136"/>
      </rPr>
      <t>鄭博謙</t>
    </r>
  </si>
  <si>
    <t>4A0K0016</t>
  </si>
  <si>
    <r>
      <rPr>
        <sz val="12"/>
        <color indexed="8"/>
        <rFont val="新細明體"/>
        <family val="1"/>
        <charset val="136"/>
      </rPr>
      <t>蘇明義</t>
    </r>
  </si>
  <si>
    <t>4A0K0017</t>
  </si>
  <si>
    <r>
      <rPr>
        <sz val="12"/>
        <color indexed="8"/>
        <rFont val="新細明體"/>
        <family val="1"/>
        <charset val="136"/>
      </rPr>
      <t>王靖</t>
    </r>
  </si>
  <si>
    <t>4A0K0018</t>
  </si>
  <si>
    <r>
      <rPr>
        <sz val="12"/>
        <color indexed="8"/>
        <rFont val="新細明體"/>
        <family val="1"/>
        <charset val="136"/>
      </rPr>
      <t>楊宗展</t>
    </r>
  </si>
  <si>
    <t>4A0K0019</t>
  </si>
  <si>
    <r>
      <rPr>
        <sz val="12"/>
        <color indexed="8"/>
        <rFont val="新細明體"/>
        <family val="1"/>
        <charset val="136"/>
      </rPr>
      <t>陳怡君</t>
    </r>
  </si>
  <si>
    <t>4A0K0020</t>
  </si>
  <si>
    <r>
      <rPr>
        <sz val="12"/>
        <color indexed="8"/>
        <rFont val="新細明體"/>
        <family val="1"/>
        <charset val="136"/>
      </rPr>
      <t>樓俞佐</t>
    </r>
  </si>
  <si>
    <t>4A0K0021</t>
  </si>
  <si>
    <r>
      <rPr>
        <sz val="12"/>
        <color indexed="8"/>
        <rFont val="新細明體"/>
        <family val="1"/>
        <charset val="136"/>
      </rPr>
      <t>林嘉芸</t>
    </r>
  </si>
  <si>
    <t>4A0K0022</t>
  </si>
  <si>
    <r>
      <rPr>
        <sz val="12"/>
        <color indexed="8"/>
        <rFont val="新細明體"/>
        <family val="1"/>
        <charset val="136"/>
      </rPr>
      <t>郭乾君</t>
    </r>
  </si>
  <si>
    <t>4A0K0023</t>
  </si>
  <si>
    <r>
      <rPr>
        <sz val="12"/>
        <color indexed="8"/>
        <rFont val="新細明體"/>
        <family val="1"/>
        <charset val="136"/>
      </rPr>
      <t>林庭軒</t>
    </r>
  </si>
  <si>
    <t>4A0K0025</t>
  </si>
  <si>
    <r>
      <rPr>
        <sz val="12"/>
        <color indexed="8"/>
        <rFont val="新細明體"/>
        <family val="1"/>
        <charset val="136"/>
      </rPr>
      <t>侯建仲</t>
    </r>
  </si>
  <si>
    <t>4A0K0026</t>
  </si>
  <si>
    <r>
      <rPr>
        <sz val="12"/>
        <color indexed="8"/>
        <rFont val="新細明體"/>
        <family val="1"/>
        <charset val="136"/>
      </rPr>
      <t>謝孟伶</t>
    </r>
  </si>
  <si>
    <t>4A0K0027</t>
  </si>
  <si>
    <r>
      <rPr>
        <sz val="12"/>
        <color indexed="8"/>
        <rFont val="新細明體"/>
        <family val="1"/>
        <charset val="136"/>
      </rPr>
      <t>羅煥博</t>
    </r>
  </si>
  <si>
    <t>4A0K0028</t>
  </si>
  <si>
    <r>
      <rPr>
        <sz val="12"/>
        <color indexed="8"/>
        <rFont val="新細明體"/>
        <family val="1"/>
        <charset val="136"/>
      </rPr>
      <t>高鈺婷</t>
    </r>
  </si>
  <si>
    <t>4A0K0029</t>
  </si>
  <si>
    <r>
      <rPr>
        <sz val="12"/>
        <color indexed="8"/>
        <rFont val="新細明體"/>
        <family val="1"/>
        <charset val="136"/>
      </rPr>
      <t>周信良</t>
    </r>
  </si>
  <si>
    <t>4A0K0030</t>
  </si>
  <si>
    <r>
      <rPr>
        <sz val="12"/>
        <color indexed="8"/>
        <rFont val="新細明體"/>
        <family val="1"/>
        <charset val="136"/>
      </rPr>
      <t>蕭鴻文</t>
    </r>
  </si>
  <si>
    <t>4A0K0031</t>
  </si>
  <si>
    <r>
      <rPr>
        <sz val="12"/>
        <color indexed="8"/>
        <rFont val="新細明體"/>
        <family val="1"/>
        <charset val="136"/>
      </rPr>
      <t>郭懷仁</t>
    </r>
  </si>
  <si>
    <t>4A0K0032</t>
  </si>
  <si>
    <r>
      <rPr>
        <sz val="12"/>
        <color indexed="8"/>
        <rFont val="新細明體"/>
        <family val="1"/>
        <charset val="136"/>
      </rPr>
      <t>翁聖婷</t>
    </r>
  </si>
  <si>
    <t>4A0K0033</t>
  </si>
  <si>
    <r>
      <rPr>
        <sz val="12"/>
        <color indexed="8"/>
        <rFont val="新細明體"/>
        <family val="1"/>
        <charset val="136"/>
      </rPr>
      <t>吳亭葦</t>
    </r>
  </si>
  <si>
    <t>4A0K0034</t>
  </si>
  <si>
    <r>
      <rPr>
        <sz val="12"/>
        <color indexed="8"/>
        <rFont val="新細明體"/>
        <family val="1"/>
        <charset val="136"/>
      </rPr>
      <t>曾雅秀</t>
    </r>
  </si>
  <si>
    <t>4A0K0035</t>
  </si>
  <si>
    <r>
      <rPr>
        <sz val="12"/>
        <color indexed="8"/>
        <rFont val="新細明體"/>
        <family val="1"/>
        <charset val="136"/>
      </rPr>
      <t>楊珮琦</t>
    </r>
  </si>
  <si>
    <t>4A0K0036</t>
  </si>
  <si>
    <r>
      <rPr>
        <sz val="12"/>
        <color indexed="8"/>
        <rFont val="新細明體"/>
        <family val="1"/>
        <charset val="136"/>
      </rPr>
      <t>田維傑</t>
    </r>
  </si>
  <si>
    <t>4A0K0037</t>
  </si>
  <si>
    <r>
      <rPr>
        <sz val="12"/>
        <color indexed="8"/>
        <rFont val="新細明體"/>
        <family val="1"/>
        <charset val="136"/>
      </rPr>
      <t>莊智程</t>
    </r>
  </si>
  <si>
    <t>4A0K0038</t>
  </si>
  <si>
    <r>
      <rPr>
        <sz val="12"/>
        <color indexed="8"/>
        <rFont val="新細明體"/>
        <family val="1"/>
        <charset val="136"/>
      </rPr>
      <t>蘇慶隆</t>
    </r>
  </si>
  <si>
    <t>4A0K0040</t>
  </si>
  <si>
    <r>
      <rPr>
        <sz val="12"/>
        <color indexed="8"/>
        <rFont val="新細明體"/>
        <family val="1"/>
        <charset val="136"/>
      </rPr>
      <t>林廷燦</t>
    </r>
  </si>
  <si>
    <t>4A0K0041</t>
  </si>
  <si>
    <r>
      <rPr>
        <sz val="12"/>
        <color indexed="8"/>
        <rFont val="新細明體"/>
        <family val="1"/>
        <charset val="136"/>
      </rPr>
      <t>郭明綺</t>
    </r>
  </si>
  <si>
    <t>4A0K0042</t>
  </si>
  <si>
    <r>
      <rPr>
        <sz val="12"/>
        <color indexed="8"/>
        <rFont val="新細明體"/>
        <family val="1"/>
        <charset val="136"/>
      </rPr>
      <t>陳沛欣</t>
    </r>
  </si>
  <si>
    <t>4A0K0043</t>
  </si>
  <si>
    <r>
      <rPr>
        <sz val="12"/>
        <color indexed="8"/>
        <rFont val="新細明體"/>
        <family val="1"/>
        <charset val="136"/>
      </rPr>
      <t>蘇爾裕</t>
    </r>
  </si>
  <si>
    <t>4A0K0044</t>
  </si>
  <si>
    <r>
      <rPr>
        <sz val="12"/>
        <color indexed="8"/>
        <rFont val="新細明體"/>
        <family val="1"/>
        <charset val="136"/>
      </rPr>
      <t>龍鈞廷</t>
    </r>
  </si>
  <si>
    <t>4A0K0045</t>
  </si>
  <si>
    <r>
      <rPr>
        <sz val="12"/>
        <color indexed="8"/>
        <rFont val="新細明體"/>
        <family val="1"/>
        <charset val="136"/>
      </rPr>
      <t>張哲源</t>
    </r>
  </si>
  <si>
    <t>4A0K0046</t>
  </si>
  <si>
    <r>
      <rPr>
        <sz val="12"/>
        <color indexed="8"/>
        <rFont val="新細明體"/>
        <family val="1"/>
        <charset val="136"/>
      </rPr>
      <t>林家慧</t>
    </r>
  </si>
  <si>
    <t>4A0K0047</t>
  </si>
  <si>
    <r>
      <rPr>
        <sz val="12"/>
        <color indexed="8"/>
        <rFont val="新細明體"/>
        <family val="1"/>
        <charset val="136"/>
      </rPr>
      <t>曾柏倫</t>
    </r>
  </si>
  <si>
    <t>4A0K0078</t>
  </si>
  <si>
    <r>
      <rPr>
        <sz val="12"/>
        <color indexed="8"/>
        <rFont val="新細明體"/>
        <family val="1"/>
        <charset val="136"/>
      </rPr>
      <t>陳軍翰</t>
    </r>
  </si>
  <si>
    <t>4A0K0079</t>
  </si>
  <si>
    <r>
      <rPr>
        <sz val="12"/>
        <color indexed="8"/>
        <rFont val="新細明體"/>
        <family val="1"/>
        <charset val="136"/>
      </rPr>
      <t>林俞妙</t>
    </r>
  </si>
  <si>
    <t>4A0K0081</t>
  </si>
  <si>
    <r>
      <rPr>
        <sz val="12"/>
        <color indexed="8"/>
        <rFont val="新細明體"/>
        <family val="1"/>
        <charset val="136"/>
      </rPr>
      <t>林晉揚</t>
    </r>
  </si>
  <si>
    <t>4A0K0086</t>
  </si>
  <si>
    <r>
      <rPr>
        <sz val="12"/>
        <color indexed="8"/>
        <rFont val="新細明體"/>
        <family val="1"/>
        <charset val="136"/>
      </rPr>
      <t>黃偉哲</t>
    </r>
  </si>
  <si>
    <t>4A0K0089</t>
  </si>
  <si>
    <r>
      <rPr>
        <sz val="12"/>
        <color indexed="8"/>
        <rFont val="新細明體"/>
        <family val="1"/>
        <charset val="136"/>
      </rPr>
      <t>林冠廷</t>
    </r>
  </si>
  <si>
    <t>4A0K0094</t>
  </si>
  <si>
    <r>
      <rPr>
        <sz val="12"/>
        <color indexed="8"/>
        <rFont val="新細明體"/>
        <family val="1"/>
        <charset val="136"/>
      </rPr>
      <t>賴俊融</t>
    </r>
  </si>
  <si>
    <t>4A0K0102</t>
  </si>
  <si>
    <r>
      <rPr>
        <sz val="12"/>
        <color indexed="8"/>
        <rFont val="新細明體"/>
        <family val="1"/>
        <charset val="136"/>
      </rPr>
      <t>邱雲笠</t>
    </r>
  </si>
  <si>
    <t>4A0K0113</t>
  </si>
  <si>
    <r>
      <rPr>
        <sz val="12"/>
        <color indexed="8"/>
        <rFont val="新細明體"/>
        <family val="1"/>
        <charset val="136"/>
      </rPr>
      <t>郭乃華</t>
    </r>
    <phoneticPr fontId="4" type="noConversion"/>
  </si>
  <si>
    <t>4A0F0040</t>
    <phoneticPr fontId="4" type="noConversion"/>
  </si>
  <si>
    <r>
      <rPr>
        <sz val="12"/>
        <color indexed="8"/>
        <rFont val="新細明體"/>
        <family val="1"/>
        <charset val="136"/>
      </rPr>
      <t>蔡翠月</t>
    </r>
    <phoneticPr fontId="4" type="noConversion"/>
  </si>
  <si>
    <t>4A0F0113</t>
    <phoneticPr fontId="4" type="noConversion"/>
  </si>
  <si>
    <r>
      <rPr>
        <sz val="12"/>
        <color indexed="8"/>
        <rFont val="新細明體"/>
        <family val="1"/>
        <charset val="136"/>
      </rPr>
      <t>陳奕維</t>
    </r>
    <phoneticPr fontId="4" type="noConversion"/>
  </si>
  <si>
    <t>4A0G0124</t>
    <phoneticPr fontId="4" type="noConversion"/>
  </si>
  <si>
    <r>
      <rPr>
        <sz val="12"/>
        <color indexed="8"/>
        <rFont val="新細明體"/>
        <family val="1"/>
        <charset val="136"/>
      </rPr>
      <t>陳錦玄</t>
    </r>
    <phoneticPr fontId="4" type="noConversion"/>
  </si>
  <si>
    <t>4A0G0144</t>
    <phoneticPr fontId="4" type="noConversion"/>
  </si>
  <si>
    <t>4A0K0112</t>
  </si>
  <si>
    <t>陳志豪</t>
  </si>
  <si>
    <t>4A0K0110</t>
  </si>
  <si>
    <t>曾意雯</t>
  </si>
  <si>
    <t>4A0K0109</t>
  </si>
  <si>
    <t>陳羿呈</t>
  </si>
  <si>
    <t>4A0K0108</t>
  </si>
  <si>
    <t>張恩嘉</t>
  </si>
  <si>
    <t>4A0K0106</t>
  </si>
  <si>
    <t>葉宗岳</t>
  </si>
  <si>
    <t>4A0K0105</t>
  </si>
  <si>
    <t>黃天乙</t>
  </si>
  <si>
    <t>4A0K0104</t>
  </si>
  <si>
    <t>黃珮藼</t>
  </si>
  <si>
    <t>4A0K0103</t>
  </si>
  <si>
    <t>林子揚</t>
  </si>
  <si>
    <t>4A0K0101</t>
  </si>
  <si>
    <t>林芳妗</t>
  </si>
  <si>
    <t>4A0K0100</t>
  </si>
  <si>
    <t>李伊婷</t>
  </si>
  <si>
    <t>4A0K0099</t>
  </si>
  <si>
    <t>張可麗</t>
  </si>
  <si>
    <t>4A0K0097</t>
  </si>
  <si>
    <t>吳耿豪</t>
  </si>
  <si>
    <t>4A0K0096</t>
  </si>
  <si>
    <t>紀盈如</t>
  </si>
  <si>
    <t>4A0K0095</t>
  </si>
  <si>
    <t>黃洛頤</t>
  </si>
  <si>
    <t>4A0K0093</t>
  </si>
  <si>
    <t>藍鵑秀</t>
  </si>
  <si>
    <t>4A0K0092</t>
  </si>
  <si>
    <t>林秉立</t>
  </si>
  <si>
    <t>4A0K0091</t>
    <phoneticPr fontId="4" type="noConversion"/>
  </si>
  <si>
    <t>謝兆炫</t>
  </si>
  <si>
    <t>4A0K0090</t>
  </si>
  <si>
    <t>李真如</t>
  </si>
  <si>
    <t>4A0K0088</t>
  </si>
  <si>
    <t>李兆豐</t>
  </si>
  <si>
    <t>4A0K0087</t>
  </si>
  <si>
    <t>楊雅如</t>
  </si>
  <si>
    <t>4A0K0085</t>
  </si>
  <si>
    <t>蔡侑縉</t>
  </si>
  <si>
    <t>4A0K0084</t>
    <phoneticPr fontId="4" type="noConversion"/>
  </si>
  <si>
    <t>鄭呈均</t>
  </si>
  <si>
    <t>4A0K0083</t>
  </si>
  <si>
    <t>劉岳鑫</t>
  </si>
  <si>
    <t>4A0K0082</t>
  </si>
  <si>
    <t>林建宏</t>
  </si>
  <si>
    <t>4A0K0077</t>
  </si>
  <si>
    <t>郭孟翰</t>
  </si>
  <si>
    <t>4A0K0076</t>
  </si>
  <si>
    <t>陳郁頻</t>
  </si>
  <si>
    <t>4A0K0075</t>
  </si>
  <si>
    <t>陳玟伊</t>
  </si>
  <si>
    <t>4A0K0074</t>
  </si>
  <si>
    <t>楊雅婷</t>
  </si>
  <si>
    <t>4A0K0073</t>
  </si>
  <si>
    <t>陳泓錩</t>
  </si>
  <si>
    <t>4A0K0072</t>
  </si>
  <si>
    <t>黃昱菀</t>
  </si>
  <si>
    <t>4A0K0071</t>
  </si>
  <si>
    <t>吳志瑋</t>
  </si>
  <si>
    <t>4A0K0070</t>
  </si>
  <si>
    <t>潘冠妤</t>
  </si>
  <si>
    <t>4A0K0069</t>
  </si>
  <si>
    <t>劉彥均</t>
  </si>
  <si>
    <t>4A0K0068</t>
  </si>
  <si>
    <t>包峰華</t>
  </si>
  <si>
    <t>4A0K0067</t>
  </si>
  <si>
    <t>陳冠廷</t>
  </si>
  <si>
    <t>4A0K0066</t>
  </si>
  <si>
    <t>杜文傑</t>
  </si>
  <si>
    <t>4A0K0065</t>
    <phoneticPr fontId="4" type="noConversion"/>
  </si>
  <si>
    <t>王彥中</t>
  </si>
  <si>
    <t>4A0K0064</t>
  </si>
  <si>
    <t>方臆惟</t>
  </si>
  <si>
    <t>4A0K0062</t>
    <phoneticPr fontId="4" type="noConversion"/>
  </si>
  <si>
    <t>4A0K0061</t>
    <phoneticPr fontId="4" type="noConversion"/>
  </si>
  <si>
    <t>林敬凱</t>
  </si>
  <si>
    <t>4A0K0060</t>
  </si>
  <si>
    <t>劉哲誠</t>
  </si>
  <si>
    <t>4A0K0059</t>
  </si>
  <si>
    <t>宋家元</t>
  </si>
  <si>
    <t>4A0K0058</t>
    <phoneticPr fontId="4" type="noConversion"/>
  </si>
  <si>
    <t>4A0K0057</t>
    <phoneticPr fontId="4" type="noConversion"/>
  </si>
  <si>
    <t>黃晧維</t>
  </si>
  <si>
    <t>4A0K0056</t>
  </si>
  <si>
    <t>薛義翰</t>
  </si>
  <si>
    <t>4A0K0055</t>
    <phoneticPr fontId="4" type="noConversion"/>
  </si>
  <si>
    <t>陳盈欣</t>
  </si>
  <si>
    <t>4A0K0054</t>
  </si>
  <si>
    <t>關皓仁</t>
  </si>
  <si>
    <t>4A0K0053</t>
  </si>
  <si>
    <t>陳証陽</t>
  </si>
  <si>
    <t>4A0K0052</t>
  </si>
  <si>
    <t>林政任</t>
  </si>
  <si>
    <t>4A0K0051</t>
  </si>
  <si>
    <t>童嬿霖</t>
  </si>
  <si>
    <t>4A0K0050</t>
  </si>
  <si>
    <t>駱郁琦</t>
  </si>
  <si>
    <t>4A0K0049</t>
    <phoneticPr fontId="4" type="noConversion"/>
  </si>
  <si>
    <t>邱珮甄</t>
  </si>
  <si>
    <t>4A00H008</t>
  </si>
  <si>
    <r>
      <rPr>
        <sz val="12"/>
        <color indexed="8"/>
        <rFont val="細明體"/>
        <family val="3"/>
        <charset val="136"/>
      </rPr>
      <t>王珮逸</t>
    </r>
    <phoneticPr fontId="4" type="noConversion"/>
  </si>
  <si>
    <r>
      <rPr>
        <sz val="12"/>
        <color indexed="8"/>
        <rFont val="微軟正黑體"/>
        <family val="2"/>
        <charset val="136"/>
      </rPr>
      <t>違規</t>
    </r>
  </si>
  <si>
    <r>
      <rPr>
        <sz val="12"/>
        <color indexed="8"/>
        <rFont val="微軟正黑體"/>
        <family val="2"/>
        <charset val="136"/>
      </rPr>
      <t>公務</t>
    </r>
  </si>
  <si>
    <r>
      <rPr>
        <sz val="12"/>
        <color indexed="8"/>
        <rFont val="微軟正黑體"/>
        <family val="2"/>
        <charset val="136"/>
      </rPr>
      <t>展演</t>
    </r>
  </si>
  <si>
    <r>
      <rPr>
        <sz val="12"/>
        <color indexed="8"/>
        <rFont val="微軟正黑體"/>
        <family val="2"/>
        <charset val="136"/>
      </rPr>
      <t>創業</t>
    </r>
  </si>
  <si>
    <r>
      <rPr>
        <sz val="12"/>
        <color indexed="8"/>
        <rFont val="微軟正黑體"/>
        <family val="2"/>
        <charset val="136"/>
      </rPr>
      <t>實習</t>
    </r>
  </si>
  <si>
    <r>
      <rPr>
        <sz val="12"/>
        <color indexed="8"/>
        <rFont val="微軟正黑體"/>
        <family val="2"/>
        <charset val="136"/>
      </rPr>
      <t>產學</t>
    </r>
  </si>
  <si>
    <r>
      <rPr>
        <sz val="12"/>
        <color indexed="8"/>
        <rFont val="微軟正黑體"/>
        <family val="2"/>
        <charset val="136"/>
      </rPr>
      <t>專利</t>
    </r>
  </si>
  <si>
    <r>
      <rPr>
        <sz val="12"/>
        <color indexed="8"/>
        <rFont val="微軟正黑體"/>
        <family val="2"/>
        <charset val="136"/>
      </rPr>
      <t>證照</t>
    </r>
  </si>
  <si>
    <r>
      <rPr>
        <sz val="12"/>
        <color indexed="8"/>
        <rFont val="微軟正黑體"/>
        <family val="2"/>
        <charset val="136"/>
      </rPr>
      <t>競賽</t>
    </r>
  </si>
  <si>
    <r>
      <rPr>
        <sz val="12"/>
        <color indexed="8"/>
        <rFont val="微軟正黑體"/>
        <family val="2"/>
        <charset val="136"/>
      </rPr>
      <t>學號</t>
    </r>
  </si>
  <si>
    <r>
      <rPr>
        <sz val="12"/>
        <color indexed="8"/>
        <rFont val="新細明體"/>
        <family val="1"/>
        <charset val="136"/>
      </rPr>
      <t>姓名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</si>
</sst>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新細明體"/>
      <family val="1"/>
      <charset val="136"/>
      <scheme val="minor"/>
    </font>
    <font>
      <b/>
      <sz val="12"/>
      <color theme="1"/>
      <name val="Times New Roman"/>
      <family val="1"/>
    </font>
    <font>
      <b/>
      <sz val="12"/>
      <color indexed="8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2"/>
      <color indexed="8"/>
      <name val="微軟正黑體"/>
      <family val="2"/>
      <charset val="136"/>
    </font>
    <font>
      <sz val="12"/>
      <color theme="1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細明體"/>
      <family val="3"/>
      <charset val="136"/>
    </font>
    <font>
      <sz val="12"/>
      <color indexed="8"/>
      <name val="微軟正黑體"/>
      <family val="2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>
      <alignment vertical="center"/>
    </xf>
  </cellXfs>
  <cellStyles count="2">
    <cellStyle name="一般" xfId="0" builtinId="0"/>
    <cellStyle name="一般 2" xfId="1"/>
  </cellStyles>
  <dxfs count="2">
    <dxf>
      <font>
        <color rgb="FFFF0000"/>
      </font>
    </dxf>
    <dxf>
      <font>
        <color rgb="FFFF0000"/>
        <name val="新細明體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workbookViewId="0">
      <pane ySplit="1" topLeftCell="A14" activePane="bottomLeft" state="frozen"/>
      <selection pane="bottomLeft" sqref="A1:A1048576"/>
    </sheetView>
  </sheetViews>
  <sheetFormatPr defaultRowHeight="18" customHeight="1"/>
  <cols>
    <col min="1" max="1" width="7.5" style="5" hidden="1" customWidth="1"/>
    <col min="2" max="2" width="10.375" style="5" bestFit="1" customWidth="1"/>
    <col min="3" max="11" width="5.5" style="5" bestFit="1" customWidth="1"/>
    <col min="12" max="12" width="5.75" style="5" bestFit="1" customWidth="1"/>
    <col min="13" max="13" width="16.375" style="5" customWidth="1"/>
    <col min="14" max="16384" width="9" style="5"/>
  </cols>
  <sheetData>
    <row r="1" spans="1:13" s="10" customFormat="1" ht="18" customHeight="1">
      <c r="A1" s="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3" ht="18" customHeight="1">
      <c r="A2" s="3" t="s">
        <v>12</v>
      </c>
      <c r="B2" s="2" t="s">
        <v>13</v>
      </c>
      <c r="C2" s="2">
        <v>40</v>
      </c>
      <c r="D2" s="2">
        <v>8</v>
      </c>
      <c r="E2" s="2">
        <v>0</v>
      </c>
      <c r="F2" s="2">
        <v>10</v>
      </c>
      <c r="G2" s="2">
        <v>0</v>
      </c>
      <c r="H2" s="2">
        <v>0</v>
      </c>
      <c r="I2" s="2">
        <v>8</v>
      </c>
      <c r="J2" s="2">
        <v>0</v>
      </c>
      <c r="K2" s="2">
        <v>0</v>
      </c>
      <c r="L2" s="2">
        <f t="shared" ref="L2:L10" si="0">SUM(C2:K2)</f>
        <v>66</v>
      </c>
    </row>
    <row r="3" spans="1:13" ht="18" customHeight="1">
      <c r="A3" s="3" t="s">
        <v>14</v>
      </c>
      <c r="B3" s="2" t="s">
        <v>15</v>
      </c>
      <c r="C3" s="2">
        <v>0</v>
      </c>
      <c r="D3" s="2">
        <v>8</v>
      </c>
      <c r="E3" s="2">
        <v>0</v>
      </c>
      <c r="F3" s="2">
        <v>0</v>
      </c>
      <c r="G3" s="2">
        <v>0</v>
      </c>
      <c r="H3" s="2">
        <v>0</v>
      </c>
      <c r="I3" s="2">
        <v>8</v>
      </c>
      <c r="J3" s="2">
        <v>0</v>
      </c>
      <c r="K3" s="2">
        <v>0</v>
      </c>
      <c r="L3" s="2">
        <f t="shared" si="0"/>
        <v>16</v>
      </c>
    </row>
    <row r="4" spans="1:13" ht="18" customHeight="1">
      <c r="A4" s="4" t="s">
        <v>16</v>
      </c>
      <c r="B4" s="2" t="s">
        <v>17</v>
      </c>
      <c r="C4" s="2">
        <v>0</v>
      </c>
      <c r="D4" s="2">
        <v>12</v>
      </c>
      <c r="E4" s="2">
        <v>0</v>
      </c>
      <c r="F4" s="2">
        <v>0</v>
      </c>
      <c r="G4" s="2">
        <v>8</v>
      </c>
      <c r="H4" s="2">
        <v>0</v>
      </c>
      <c r="I4" s="2">
        <v>2</v>
      </c>
      <c r="J4" s="2">
        <v>0</v>
      </c>
      <c r="K4" s="2">
        <v>0</v>
      </c>
      <c r="L4" s="2">
        <f t="shared" si="0"/>
        <v>22</v>
      </c>
    </row>
    <row r="5" spans="1:13" ht="18" customHeight="1">
      <c r="A5" s="4" t="s">
        <v>18</v>
      </c>
      <c r="B5" s="2" t="s">
        <v>19</v>
      </c>
      <c r="C5" s="2">
        <v>2</v>
      </c>
      <c r="D5" s="2">
        <v>12</v>
      </c>
      <c r="E5" s="2">
        <v>0</v>
      </c>
      <c r="F5" s="2">
        <v>0</v>
      </c>
      <c r="G5" s="2">
        <v>0</v>
      </c>
      <c r="H5" s="2">
        <v>0</v>
      </c>
      <c r="I5" s="2">
        <v>7</v>
      </c>
      <c r="J5" s="2">
        <v>2</v>
      </c>
      <c r="K5" s="2">
        <v>0</v>
      </c>
      <c r="L5" s="2">
        <f t="shared" si="0"/>
        <v>23</v>
      </c>
    </row>
    <row r="6" spans="1:13" ht="18" customHeight="1">
      <c r="A6" s="4" t="s">
        <v>20</v>
      </c>
      <c r="B6" s="2" t="s">
        <v>21</v>
      </c>
      <c r="C6" s="2">
        <v>34</v>
      </c>
      <c r="D6" s="2">
        <v>12</v>
      </c>
      <c r="E6" s="2">
        <v>0</v>
      </c>
      <c r="F6" s="2">
        <v>0</v>
      </c>
      <c r="G6" s="2">
        <v>0</v>
      </c>
      <c r="H6" s="2">
        <v>0</v>
      </c>
      <c r="I6" s="2">
        <v>8</v>
      </c>
      <c r="J6" s="2">
        <v>2</v>
      </c>
      <c r="K6" s="2">
        <v>0</v>
      </c>
      <c r="L6" s="2">
        <f t="shared" si="0"/>
        <v>56</v>
      </c>
    </row>
    <row r="7" spans="1:13" ht="18" customHeight="1">
      <c r="A7" s="4" t="s">
        <v>22</v>
      </c>
      <c r="B7" s="2" t="s">
        <v>23</v>
      </c>
      <c r="C7" s="2">
        <v>0</v>
      </c>
      <c r="D7" s="2">
        <v>8</v>
      </c>
      <c r="E7" s="2">
        <v>0</v>
      </c>
      <c r="F7" s="2">
        <v>0</v>
      </c>
      <c r="G7" s="2">
        <v>0</v>
      </c>
      <c r="H7" s="2">
        <v>0</v>
      </c>
      <c r="I7" s="2">
        <v>9</v>
      </c>
      <c r="J7" s="2">
        <v>0</v>
      </c>
      <c r="K7" s="2">
        <v>0</v>
      </c>
      <c r="L7" s="2">
        <f t="shared" si="0"/>
        <v>17</v>
      </c>
    </row>
    <row r="8" spans="1:13" ht="18" customHeight="1">
      <c r="A8" s="4" t="s">
        <v>24</v>
      </c>
      <c r="B8" s="2" t="s">
        <v>25</v>
      </c>
      <c r="C8" s="2">
        <v>6</v>
      </c>
      <c r="D8" s="2">
        <v>8</v>
      </c>
      <c r="E8" s="2">
        <v>0</v>
      </c>
      <c r="F8" s="2">
        <v>0</v>
      </c>
      <c r="G8" s="2">
        <v>0</v>
      </c>
      <c r="H8" s="2">
        <v>0</v>
      </c>
      <c r="I8" s="2">
        <v>6</v>
      </c>
      <c r="J8" s="8">
        <f>4+1+3</f>
        <v>8</v>
      </c>
      <c r="K8" s="2">
        <v>-3</v>
      </c>
      <c r="L8" s="2">
        <f t="shared" si="0"/>
        <v>25</v>
      </c>
    </row>
    <row r="9" spans="1:13" ht="18" customHeight="1">
      <c r="A9" s="4" t="s">
        <v>26</v>
      </c>
      <c r="B9" s="2" t="s">
        <v>27</v>
      </c>
      <c r="C9" s="2">
        <v>10</v>
      </c>
      <c r="D9" s="2">
        <v>12</v>
      </c>
      <c r="E9" s="2">
        <v>0</v>
      </c>
      <c r="F9" s="2">
        <v>0</v>
      </c>
      <c r="G9" s="2">
        <v>0</v>
      </c>
      <c r="H9" s="2">
        <v>0</v>
      </c>
      <c r="I9" s="2">
        <v>8</v>
      </c>
      <c r="J9" s="2">
        <v>0</v>
      </c>
      <c r="K9" s="2">
        <v>0</v>
      </c>
      <c r="L9" s="2">
        <f t="shared" si="0"/>
        <v>30</v>
      </c>
    </row>
    <row r="10" spans="1:13" ht="18" customHeight="1">
      <c r="A10" s="4" t="s">
        <v>28</v>
      </c>
      <c r="B10" s="2" t="s">
        <v>29</v>
      </c>
      <c r="C10" s="2">
        <v>6.3</v>
      </c>
      <c r="D10" s="2">
        <v>8</v>
      </c>
      <c r="E10" s="2">
        <v>0</v>
      </c>
      <c r="F10" s="2">
        <v>0</v>
      </c>
      <c r="G10" s="2">
        <v>0</v>
      </c>
      <c r="H10" s="2">
        <v>0</v>
      </c>
      <c r="I10" s="2">
        <v>7</v>
      </c>
      <c r="J10" s="2">
        <v>2</v>
      </c>
      <c r="K10" s="2">
        <v>0</v>
      </c>
      <c r="L10" s="2">
        <f t="shared" si="0"/>
        <v>23.3</v>
      </c>
    </row>
    <row r="11" spans="1:13" ht="18" customHeight="1">
      <c r="A11" s="4" t="s">
        <v>30</v>
      </c>
      <c r="B11" s="2" t="s">
        <v>31</v>
      </c>
      <c r="C11" s="2">
        <v>0</v>
      </c>
      <c r="D11" s="2">
        <v>8</v>
      </c>
      <c r="E11" s="2">
        <v>0</v>
      </c>
      <c r="F11" s="2">
        <v>0</v>
      </c>
      <c r="G11" s="2">
        <v>0</v>
      </c>
      <c r="H11" s="2">
        <v>0</v>
      </c>
      <c r="I11" s="2">
        <v>8</v>
      </c>
      <c r="J11" s="2">
        <v>0</v>
      </c>
      <c r="K11" s="2">
        <v>0</v>
      </c>
      <c r="L11" s="2">
        <v>10</v>
      </c>
      <c r="M11" s="11"/>
    </row>
    <row r="12" spans="1:13" ht="18" customHeight="1">
      <c r="A12" s="4" t="s">
        <v>32</v>
      </c>
      <c r="B12" s="2" t="s">
        <v>33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f t="shared" ref="L12:L60" si="1">SUM(C12:K12)</f>
        <v>0</v>
      </c>
    </row>
    <row r="13" spans="1:13" ht="18" customHeight="1">
      <c r="A13" s="4" t="s">
        <v>34</v>
      </c>
      <c r="B13" s="2" t="s">
        <v>35</v>
      </c>
      <c r="C13" s="2">
        <v>0</v>
      </c>
      <c r="D13" s="2">
        <v>8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f t="shared" si="1"/>
        <v>8</v>
      </c>
    </row>
    <row r="14" spans="1:13" ht="18" customHeight="1">
      <c r="A14" s="4" t="s">
        <v>36</v>
      </c>
      <c r="B14" s="2" t="s">
        <v>37</v>
      </c>
      <c r="C14" s="2">
        <v>8.3000000000000007</v>
      </c>
      <c r="D14" s="2">
        <v>8</v>
      </c>
      <c r="E14" s="2">
        <v>0</v>
      </c>
      <c r="F14" s="2">
        <v>0</v>
      </c>
      <c r="G14" s="2">
        <v>0</v>
      </c>
      <c r="H14" s="2">
        <v>0</v>
      </c>
      <c r="I14" s="2">
        <v>8</v>
      </c>
      <c r="J14" s="2">
        <v>0</v>
      </c>
      <c r="K14" s="2">
        <v>0</v>
      </c>
      <c r="L14" s="2">
        <f t="shared" si="1"/>
        <v>24.3</v>
      </c>
    </row>
    <row r="15" spans="1:13" ht="18" customHeight="1">
      <c r="A15" s="4" t="s">
        <v>38</v>
      </c>
      <c r="B15" s="2" t="s">
        <v>39</v>
      </c>
      <c r="C15" s="2">
        <v>2</v>
      </c>
      <c r="D15" s="2">
        <v>8</v>
      </c>
      <c r="E15" s="2">
        <v>0</v>
      </c>
      <c r="F15" s="2">
        <v>0</v>
      </c>
      <c r="G15" s="2">
        <v>0</v>
      </c>
      <c r="H15" s="2">
        <v>0</v>
      </c>
      <c r="I15" s="2">
        <v>6</v>
      </c>
      <c r="J15" s="2">
        <v>0</v>
      </c>
      <c r="K15" s="2">
        <v>-3</v>
      </c>
      <c r="L15" s="2">
        <f t="shared" si="1"/>
        <v>13</v>
      </c>
    </row>
    <row r="16" spans="1:13" ht="18" customHeight="1">
      <c r="A16" s="4" t="s">
        <v>40</v>
      </c>
      <c r="B16" s="2" t="s">
        <v>41</v>
      </c>
      <c r="C16" s="2">
        <v>18</v>
      </c>
      <c r="D16" s="2">
        <v>8</v>
      </c>
      <c r="E16" s="2">
        <v>0</v>
      </c>
      <c r="F16" s="2">
        <v>0</v>
      </c>
      <c r="G16" s="2">
        <v>0</v>
      </c>
      <c r="H16" s="2">
        <v>0</v>
      </c>
      <c r="I16" s="2">
        <v>6</v>
      </c>
      <c r="J16" s="2">
        <v>0</v>
      </c>
      <c r="K16" s="2">
        <v>0</v>
      </c>
      <c r="L16" s="2">
        <f t="shared" si="1"/>
        <v>32</v>
      </c>
    </row>
    <row r="17" spans="1:12" ht="18" customHeight="1">
      <c r="A17" s="4" t="s">
        <v>42</v>
      </c>
      <c r="B17" s="2" t="s">
        <v>43</v>
      </c>
      <c r="C17" s="2">
        <v>16</v>
      </c>
      <c r="D17" s="2">
        <v>8</v>
      </c>
      <c r="E17" s="2">
        <v>0</v>
      </c>
      <c r="F17" s="2">
        <v>0</v>
      </c>
      <c r="G17" s="2">
        <v>0</v>
      </c>
      <c r="H17" s="2">
        <v>0</v>
      </c>
      <c r="I17" s="2">
        <v>7</v>
      </c>
      <c r="J17" s="2">
        <v>2</v>
      </c>
      <c r="K17" s="2">
        <v>0</v>
      </c>
      <c r="L17" s="2">
        <f t="shared" si="1"/>
        <v>33</v>
      </c>
    </row>
    <row r="18" spans="1:12" ht="18" customHeight="1">
      <c r="A18" s="4" t="s">
        <v>44</v>
      </c>
      <c r="B18" s="2" t="s">
        <v>45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2</v>
      </c>
      <c r="J18" s="2">
        <v>0</v>
      </c>
      <c r="K18" s="2">
        <v>0</v>
      </c>
      <c r="L18" s="2">
        <f t="shared" si="1"/>
        <v>2</v>
      </c>
    </row>
    <row r="19" spans="1:12" ht="18" customHeight="1">
      <c r="A19" s="4" t="s">
        <v>46</v>
      </c>
      <c r="B19" s="2" t="s">
        <v>47</v>
      </c>
      <c r="C19" s="2">
        <v>10</v>
      </c>
      <c r="D19" s="2">
        <v>12</v>
      </c>
      <c r="E19" s="2">
        <v>0</v>
      </c>
      <c r="F19" s="2">
        <v>4</v>
      </c>
      <c r="G19" s="2">
        <v>0</v>
      </c>
      <c r="H19" s="2">
        <v>0</v>
      </c>
      <c r="I19" s="2">
        <v>8</v>
      </c>
      <c r="J19" s="2">
        <v>0</v>
      </c>
      <c r="K19" s="2">
        <v>0</v>
      </c>
      <c r="L19" s="2">
        <f t="shared" si="1"/>
        <v>34</v>
      </c>
    </row>
    <row r="20" spans="1:12" ht="18" customHeight="1">
      <c r="A20" s="4" t="s">
        <v>48</v>
      </c>
      <c r="B20" s="2" t="s">
        <v>49</v>
      </c>
      <c r="C20" s="2">
        <v>8.3000000000000007</v>
      </c>
      <c r="D20" s="2">
        <v>8</v>
      </c>
      <c r="E20" s="2">
        <v>0</v>
      </c>
      <c r="F20" s="2">
        <v>0</v>
      </c>
      <c r="G20" s="2">
        <v>0</v>
      </c>
      <c r="H20" s="2">
        <v>0</v>
      </c>
      <c r="I20" s="2">
        <v>7</v>
      </c>
      <c r="J20" s="2">
        <v>0</v>
      </c>
      <c r="K20" s="2">
        <v>0</v>
      </c>
      <c r="L20" s="2">
        <f t="shared" si="1"/>
        <v>23.3</v>
      </c>
    </row>
    <row r="21" spans="1:12" ht="18" customHeight="1">
      <c r="A21" s="4" t="s">
        <v>50</v>
      </c>
      <c r="B21" s="2" t="s">
        <v>51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2</v>
      </c>
      <c r="J21" s="2">
        <v>0</v>
      </c>
      <c r="K21" s="2">
        <v>0</v>
      </c>
      <c r="L21" s="2">
        <f t="shared" si="1"/>
        <v>2</v>
      </c>
    </row>
    <row r="22" spans="1:12" ht="18" customHeight="1">
      <c r="A22" s="4" t="s">
        <v>52</v>
      </c>
      <c r="B22" s="2" t="s">
        <v>53</v>
      </c>
      <c r="C22" s="2">
        <v>23.6</v>
      </c>
      <c r="D22" s="2">
        <v>16</v>
      </c>
      <c r="E22" s="2">
        <v>0</v>
      </c>
      <c r="F22" s="2">
        <v>0</v>
      </c>
      <c r="G22" s="2">
        <v>0</v>
      </c>
      <c r="H22" s="2">
        <v>0</v>
      </c>
      <c r="I22" s="2">
        <v>7</v>
      </c>
      <c r="J22" s="2">
        <v>0</v>
      </c>
      <c r="K22" s="2">
        <v>0</v>
      </c>
      <c r="L22" s="2">
        <f t="shared" si="1"/>
        <v>46.6</v>
      </c>
    </row>
    <row r="23" spans="1:12" ht="18" customHeight="1">
      <c r="A23" s="4" t="s">
        <v>54</v>
      </c>
      <c r="B23" s="2" t="s">
        <v>55</v>
      </c>
      <c r="C23" s="2">
        <v>2</v>
      </c>
      <c r="D23" s="2">
        <v>12</v>
      </c>
      <c r="E23" s="2">
        <v>0</v>
      </c>
      <c r="F23" s="2">
        <v>0</v>
      </c>
      <c r="G23" s="2">
        <v>0</v>
      </c>
      <c r="H23" s="2">
        <v>0</v>
      </c>
      <c r="I23" s="2">
        <v>8</v>
      </c>
      <c r="J23" s="2">
        <v>0</v>
      </c>
      <c r="K23" s="2">
        <v>0</v>
      </c>
      <c r="L23" s="2">
        <f t="shared" si="1"/>
        <v>22</v>
      </c>
    </row>
    <row r="24" spans="1:12" ht="18" customHeight="1">
      <c r="A24" s="4" t="s">
        <v>56</v>
      </c>
      <c r="B24" s="2" t="s">
        <v>57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8</v>
      </c>
      <c r="J24" s="2">
        <v>0</v>
      </c>
      <c r="K24" s="2">
        <v>0</v>
      </c>
      <c r="L24" s="2">
        <f t="shared" si="1"/>
        <v>8</v>
      </c>
    </row>
    <row r="25" spans="1:12" ht="18" customHeight="1">
      <c r="A25" s="4" t="s">
        <v>58</v>
      </c>
      <c r="B25" s="2" t="s">
        <v>59</v>
      </c>
      <c r="C25" s="2">
        <v>31</v>
      </c>
      <c r="D25" s="2">
        <v>8</v>
      </c>
      <c r="E25" s="2">
        <v>0</v>
      </c>
      <c r="F25" s="2">
        <v>0</v>
      </c>
      <c r="G25" s="2">
        <v>0</v>
      </c>
      <c r="H25" s="2">
        <v>0</v>
      </c>
      <c r="I25" s="2">
        <v>8</v>
      </c>
      <c r="J25" s="2">
        <v>0</v>
      </c>
      <c r="K25" s="2">
        <v>0</v>
      </c>
      <c r="L25" s="2">
        <f t="shared" si="1"/>
        <v>47</v>
      </c>
    </row>
    <row r="26" spans="1:12" ht="18" customHeight="1">
      <c r="A26" s="4" t="s">
        <v>60</v>
      </c>
      <c r="B26" s="2" t="s">
        <v>61</v>
      </c>
      <c r="C26" s="2">
        <v>0</v>
      </c>
      <c r="D26" s="2">
        <v>16</v>
      </c>
      <c r="E26" s="2">
        <v>0</v>
      </c>
      <c r="F26" s="2">
        <v>4</v>
      </c>
      <c r="G26" s="2">
        <v>0</v>
      </c>
      <c r="H26" s="2">
        <v>0</v>
      </c>
      <c r="I26" s="2">
        <v>2</v>
      </c>
      <c r="J26" s="2">
        <v>0</v>
      </c>
      <c r="K26" s="2">
        <v>0</v>
      </c>
      <c r="L26" s="2">
        <f t="shared" si="1"/>
        <v>22</v>
      </c>
    </row>
    <row r="27" spans="1:12" ht="18" customHeight="1">
      <c r="A27" s="4" t="s">
        <v>62</v>
      </c>
      <c r="B27" s="2" t="s">
        <v>63</v>
      </c>
      <c r="C27" s="2">
        <v>0</v>
      </c>
      <c r="D27" s="2">
        <v>8</v>
      </c>
      <c r="E27" s="2">
        <v>0</v>
      </c>
      <c r="F27" s="2">
        <v>0</v>
      </c>
      <c r="G27" s="2">
        <v>0</v>
      </c>
      <c r="H27" s="2">
        <v>0</v>
      </c>
      <c r="I27" s="2">
        <v>8</v>
      </c>
      <c r="J27" s="2">
        <v>2</v>
      </c>
      <c r="K27" s="2">
        <v>0</v>
      </c>
      <c r="L27" s="2">
        <f t="shared" si="1"/>
        <v>18</v>
      </c>
    </row>
    <row r="28" spans="1:12" ht="18" customHeight="1">
      <c r="A28" s="4" t="s">
        <v>64</v>
      </c>
      <c r="B28" s="2" t="s">
        <v>65</v>
      </c>
      <c r="C28" s="2">
        <v>1</v>
      </c>
      <c r="D28" s="2">
        <v>10</v>
      </c>
      <c r="E28" s="2">
        <v>0</v>
      </c>
      <c r="F28" s="2">
        <v>0</v>
      </c>
      <c r="G28" s="2">
        <v>0</v>
      </c>
      <c r="H28" s="2">
        <v>0</v>
      </c>
      <c r="I28" s="2">
        <v>7</v>
      </c>
      <c r="J28" s="2">
        <v>0</v>
      </c>
      <c r="K28" s="2">
        <v>0</v>
      </c>
      <c r="L28" s="2">
        <f t="shared" si="1"/>
        <v>18</v>
      </c>
    </row>
    <row r="29" spans="1:12" ht="18" customHeight="1">
      <c r="A29" s="4" t="s">
        <v>66</v>
      </c>
      <c r="B29" s="2" t="s">
        <v>67</v>
      </c>
      <c r="C29" s="2">
        <v>11</v>
      </c>
      <c r="D29" s="2">
        <v>12</v>
      </c>
      <c r="E29" s="2">
        <v>0</v>
      </c>
      <c r="F29" s="2">
        <v>0</v>
      </c>
      <c r="G29" s="2">
        <v>0</v>
      </c>
      <c r="H29" s="2">
        <v>0</v>
      </c>
      <c r="I29" s="2">
        <v>8</v>
      </c>
      <c r="J29" s="2">
        <v>0</v>
      </c>
      <c r="K29" s="2">
        <v>0</v>
      </c>
      <c r="L29" s="2">
        <f t="shared" si="1"/>
        <v>31</v>
      </c>
    </row>
    <row r="30" spans="1:12" ht="18" customHeight="1">
      <c r="A30" s="4" t="s">
        <v>68</v>
      </c>
      <c r="B30" s="2" t="s">
        <v>69</v>
      </c>
      <c r="C30" s="2">
        <v>16</v>
      </c>
      <c r="D30" s="2">
        <v>8</v>
      </c>
      <c r="E30" s="2">
        <v>0</v>
      </c>
      <c r="F30" s="2">
        <v>0</v>
      </c>
      <c r="G30" s="2">
        <v>0</v>
      </c>
      <c r="H30" s="2">
        <v>0</v>
      </c>
      <c r="I30" s="2">
        <v>7</v>
      </c>
      <c r="J30" s="2">
        <v>0</v>
      </c>
      <c r="K30" s="2">
        <v>0</v>
      </c>
      <c r="L30" s="2">
        <f t="shared" si="1"/>
        <v>31</v>
      </c>
    </row>
    <row r="31" spans="1:12" ht="18" customHeight="1">
      <c r="A31" s="4" t="s">
        <v>70</v>
      </c>
      <c r="B31" s="2" t="s">
        <v>71</v>
      </c>
      <c r="C31" s="2">
        <f>2+2</f>
        <v>4</v>
      </c>
      <c r="D31" s="2">
        <v>12</v>
      </c>
      <c r="E31" s="2">
        <v>0</v>
      </c>
      <c r="F31" s="2">
        <v>6</v>
      </c>
      <c r="G31" s="2">
        <v>0</v>
      </c>
      <c r="H31" s="2">
        <v>0</v>
      </c>
      <c r="I31" s="2">
        <v>2</v>
      </c>
      <c r="J31" s="2">
        <v>0</v>
      </c>
      <c r="K31" s="2">
        <v>0</v>
      </c>
      <c r="L31" s="2">
        <f t="shared" si="1"/>
        <v>24</v>
      </c>
    </row>
    <row r="32" spans="1:12" ht="18" customHeight="1">
      <c r="A32" s="4" t="s">
        <v>72</v>
      </c>
      <c r="B32" s="2" t="s">
        <v>73</v>
      </c>
      <c r="C32" s="2">
        <v>18</v>
      </c>
      <c r="D32" s="2">
        <v>12</v>
      </c>
      <c r="E32" s="2">
        <v>0</v>
      </c>
      <c r="F32" s="2">
        <v>0</v>
      </c>
      <c r="G32" s="2">
        <v>0</v>
      </c>
      <c r="H32" s="2">
        <v>0</v>
      </c>
      <c r="I32" s="2">
        <v>8</v>
      </c>
      <c r="J32" s="2">
        <v>3</v>
      </c>
      <c r="K32" s="2">
        <v>0</v>
      </c>
      <c r="L32" s="2">
        <f t="shared" si="1"/>
        <v>41</v>
      </c>
    </row>
    <row r="33" spans="1:12" ht="18" customHeight="1">
      <c r="A33" s="4" t="s">
        <v>74</v>
      </c>
      <c r="B33" s="2" t="s">
        <v>75</v>
      </c>
      <c r="C33" s="2">
        <f>7</f>
        <v>7</v>
      </c>
      <c r="D33" s="2">
        <v>12</v>
      </c>
      <c r="E33" s="2">
        <v>0</v>
      </c>
      <c r="F33" s="2">
        <v>0</v>
      </c>
      <c r="G33" s="2">
        <v>0</v>
      </c>
      <c r="H33" s="2">
        <v>0</v>
      </c>
      <c r="I33" s="2">
        <v>3</v>
      </c>
      <c r="J33" s="2">
        <v>0</v>
      </c>
      <c r="K33" s="2">
        <v>0</v>
      </c>
      <c r="L33" s="2">
        <f t="shared" si="1"/>
        <v>22</v>
      </c>
    </row>
    <row r="34" spans="1:12" ht="18" customHeight="1">
      <c r="A34" s="4" t="s">
        <v>76</v>
      </c>
      <c r="B34" s="2" t="s">
        <v>77</v>
      </c>
      <c r="C34" s="2">
        <v>16</v>
      </c>
      <c r="D34" s="2">
        <v>12</v>
      </c>
      <c r="E34" s="2">
        <v>0</v>
      </c>
      <c r="F34" s="2">
        <v>0</v>
      </c>
      <c r="G34" s="2">
        <v>0</v>
      </c>
      <c r="H34" s="2">
        <v>0</v>
      </c>
      <c r="I34" s="2">
        <v>6</v>
      </c>
      <c r="J34" s="2">
        <v>0</v>
      </c>
      <c r="K34" s="2">
        <v>0</v>
      </c>
      <c r="L34" s="2">
        <f t="shared" si="1"/>
        <v>34</v>
      </c>
    </row>
    <row r="35" spans="1:12" ht="18" customHeight="1">
      <c r="A35" s="4" t="s">
        <v>78</v>
      </c>
      <c r="B35" s="2" t="s">
        <v>79</v>
      </c>
      <c r="C35" s="2">
        <v>0</v>
      </c>
      <c r="D35" s="2">
        <v>12</v>
      </c>
      <c r="E35" s="2">
        <v>0</v>
      </c>
      <c r="F35" s="2">
        <v>0</v>
      </c>
      <c r="G35" s="2">
        <v>0</v>
      </c>
      <c r="H35" s="2">
        <v>0</v>
      </c>
      <c r="I35" s="2">
        <v>8</v>
      </c>
      <c r="J35" s="2">
        <v>0</v>
      </c>
      <c r="K35" s="2">
        <v>0</v>
      </c>
      <c r="L35" s="2">
        <f t="shared" si="1"/>
        <v>20</v>
      </c>
    </row>
    <row r="36" spans="1:12" ht="18" customHeight="1">
      <c r="A36" s="4" t="s">
        <v>80</v>
      </c>
      <c r="B36" s="2" t="s">
        <v>81</v>
      </c>
      <c r="C36" s="2">
        <v>7.9</v>
      </c>
      <c r="D36" s="2">
        <v>12</v>
      </c>
      <c r="E36" s="2">
        <v>0</v>
      </c>
      <c r="F36" s="2">
        <v>0</v>
      </c>
      <c r="G36" s="2">
        <v>0</v>
      </c>
      <c r="H36" s="2">
        <v>0</v>
      </c>
      <c r="I36" s="2">
        <v>7</v>
      </c>
      <c r="J36" s="2">
        <v>0</v>
      </c>
      <c r="K36" s="2">
        <v>0</v>
      </c>
      <c r="L36" s="2">
        <f t="shared" si="1"/>
        <v>26.9</v>
      </c>
    </row>
    <row r="37" spans="1:12" ht="18" customHeight="1">
      <c r="A37" s="4" t="s">
        <v>82</v>
      </c>
      <c r="B37" s="2" t="s">
        <v>83</v>
      </c>
      <c r="C37" s="2">
        <v>0</v>
      </c>
      <c r="D37" s="2">
        <v>8</v>
      </c>
      <c r="E37" s="2">
        <v>0</v>
      </c>
      <c r="F37" s="2">
        <v>0</v>
      </c>
      <c r="G37" s="2">
        <v>0</v>
      </c>
      <c r="H37" s="2">
        <v>0</v>
      </c>
      <c r="I37" s="2">
        <v>8</v>
      </c>
      <c r="J37" s="2">
        <v>2</v>
      </c>
      <c r="K37" s="2">
        <v>0</v>
      </c>
      <c r="L37" s="2">
        <f t="shared" si="1"/>
        <v>18</v>
      </c>
    </row>
    <row r="38" spans="1:12" ht="18" customHeight="1">
      <c r="A38" s="4" t="s">
        <v>84</v>
      </c>
      <c r="B38" s="2" t="s">
        <v>85</v>
      </c>
      <c r="C38" s="2">
        <v>4</v>
      </c>
      <c r="D38" s="2">
        <v>16</v>
      </c>
      <c r="E38" s="2">
        <v>0</v>
      </c>
      <c r="F38" s="2">
        <v>0</v>
      </c>
      <c r="G38" s="2">
        <v>8</v>
      </c>
      <c r="H38" s="2">
        <v>0</v>
      </c>
      <c r="I38" s="2">
        <v>2</v>
      </c>
      <c r="J38" s="2">
        <v>0</v>
      </c>
      <c r="K38" s="2">
        <v>0</v>
      </c>
      <c r="L38" s="2">
        <f t="shared" si="1"/>
        <v>30</v>
      </c>
    </row>
    <row r="39" spans="1:12" ht="18" customHeight="1">
      <c r="A39" s="4" t="s">
        <v>86</v>
      </c>
      <c r="B39" s="2" t="s">
        <v>87</v>
      </c>
      <c r="C39" s="2">
        <v>0</v>
      </c>
      <c r="D39" s="2">
        <v>12</v>
      </c>
      <c r="E39" s="2">
        <v>0</v>
      </c>
      <c r="F39" s="2">
        <v>0</v>
      </c>
      <c r="G39" s="2">
        <v>0</v>
      </c>
      <c r="H39" s="2">
        <v>0</v>
      </c>
      <c r="I39" s="2">
        <v>8</v>
      </c>
      <c r="J39" s="2">
        <v>0</v>
      </c>
      <c r="K39" s="2">
        <v>0</v>
      </c>
      <c r="L39" s="2">
        <f t="shared" si="1"/>
        <v>20</v>
      </c>
    </row>
    <row r="40" spans="1:12" ht="18" customHeight="1">
      <c r="A40" s="4" t="s">
        <v>88</v>
      </c>
      <c r="B40" s="2" t="s">
        <v>89</v>
      </c>
      <c r="C40" s="2">
        <v>31</v>
      </c>
      <c r="D40" s="2">
        <v>8</v>
      </c>
      <c r="E40" s="2">
        <v>0</v>
      </c>
      <c r="F40" s="2">
        <v>0</v>
      </c>
      <c r="G40" s="2">
        <v>0</v>
      </c>
      <c r="H40" s="2">
        <v>0</v>
      </c>
      <c r="I40" s="2">
        <v>9</v>
      </c>
      <c r="J40" s="2">
        <v>0</v>
      </c>
      <c r="K40" s="2">
        <v>0</v>
      </c>
      <c r="L40" s="2">
        <f t="shared" si="1"/>
        <v>48</v>
      </c>
    </row>
    <row r="41" spans="1:12" ht="18" customHeight="1">
      <c r="A41" s="4" t="s">
        <v>90</v>
      </c>
      <c r="B41" s="2" t="s">
        <v>91</v>
      </c>
      <c r="C41" s="2">
        <v>10</v>
      </c>
      <c r="D41" s="2">
        <v>20</v>
      </c>
      <c r="E41" s="2">
        <v>0</v>
      </c>
      <c r="F41" s="2">
        <v>0</v>
      </c>
      <c r="G41" s="2">
        <v>0</v>
      </c>
      <c r="H41" s="2">
        <v>0</v>
      </c>
      <c r="I41" s="2">
        <v>8</v>
      </c>
      <c r="J41" s="2">
        <v>0</v>
      </c>
      <c r="K41" s="2">
        <v>0</v>
      </c>
      <c r="L41" s="2">
        <f t="shared" si="1"/>
        <v>38</v>
      </c>
    </row>
    <row r="42" spans="1:12" ht="18" customHeight="1">
      <c r="A42" s="4" t="s">
        <v>92</v>
      </c>
      <c r="B42" s="2" t="s">
        <v>93</v>
      </c>
      <c r="C42" s="2">
        <v>7.3</v>
      </c>
      <c r="D42" s="2">
        <v>8</v>
      </c>
      <c r="E42" s="2">
        <v>0</v>
      </c>
      <c r="F42" s="2">
        <v>0</v>
      </c>
      <c r="G42" s="2">
        <v>0</v>
      </c>
      <c r="H42" s="2">
        <v>0</v>
      </c>
      <c r="I42" s="2">
        <v>7</v>
      </c>
      <c r="J42" s="2">
        <v>0</v>
      </c>
      <c r="K42" s="2">
        <v>0</v>
      </c>
      <c r="L42" s="2">
        <f t="shared" si="1"/>
        <v>22.3</v>
      </c>
    </row>
    <row r="43" spans="1:12" ht="18" customHeight="1">
      <c r="A43" s="4" t="s">
        <v>94</v>
      </c>
      <c r="B43" s="2" t="s">
        <v>95</v>
      </c>
      <c r="C43" s="2">
        <f>1.6</f>
        <v>1.6</v>
      </c>
      <c r="D43" s="2">
        <v>12</v>
      </c>
      <c r="E43" s="2">
        <v>0</v>
      </c>
      <c r="F43" s="2">
        <v>0</v>
      </c>
      <c r="G43" s="2">
        <v>0</v>
      </c>
      <c r="H43" s="2">
        <v>0</v>
      </c>
      <c r="I43" s="2">
        <v>8</v>
      </c>
      <c r="J43" s="2">
        <v>0</v>
      </c>
      <c r="K43" s="2">
        <v>0</v>
      </c>
      <c r="L43" s="2">
        <f t="shared" si="1"/>
        <v>21.6</v>
      </c>
    </row>
    <row r="44" spans="1:12" ht="18" customHeight="1">
      <c r="A44" s="4" t="s">
        <v>96</v>
      </c>
      <c r="B44" s="2" t="s">
        <v>97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2</v>
      </c>
      <c r="J44" s="2">
        <v>0</v>
      </c>
      <c r="K44" s="2">
        <v>0</v>
      </c>
      <c r="L44" s="2">
        <f t="shared" si="1"/>
        <v>2</v>
      </c>
    </row>
    <row r="45" spans="1:12" ht="18" customHeight="1">
      <c r="A45" s="4" t="s">
        <v>98</v>
      </c>
      <c r="B45" s="2" t="s">
        <v>99</v>
      </c>
      <c r="C45" s="2">
        <v>8.3000000000000007</v>
      </c>
      <c r="D45" s="2">
        <v>8</v>
      </c>
      <c r="E45" s="2">
        <v>0</v>
      </c>
      <c r="F45" s="2">
        <v>0</v>
      </c>
      <c r="G45" s="2">
        <v>0</v>
      </c>
      <c r="H45" s="2">
        <v>0</v>
      </c>
      <c r="I45" s="2">
        <v>7</v>
      </c>
      <c r="J45" s="2">
        <v>0</v>
      </c>
      <c r="K45" s="2">
        <v>0</v>
      </c>
      <c r="L45" s="2">
        <f t="shared" si="1"/>
        <v>23.3</v>
      </c>
    </row>
    <row r="46" spans="1:12" ht="18" customHeight="1">
      <c r="A46" s="4" t="s">
        <v>100</v>
      </c>
      <c r="B46" s="2" t="s">
        <v>101</v>
      </c>
      <c r="C46" s="2">
        <f>7+1.6</f>
        <v>8.6</v>
      </c>
      <c r="D46" s="2">
        <v>8</v>
      </c>
      <c r="E46" s="2">
        <v>0</v>
      </c>
      <c r="F46" s="2">
        <v>4</v>
      </c>
      <c r="G46" s="2">
        <v>0</v>
      </c>
      <c r="H46" s="2">
        <v>0</v>
      </c>
      <c r="I46" s="2">
        <v>2</v>
      </c>
      <c r="J46" s="2">
        <v>0</v>
      </c>
      <c r="K46" s="2">
        <v>0</v>
      </c>
      <c r="L46" s="2">
        <f t="shared" si="1"/>
        <v>22.6</v>
      </c>
    </row>
    <row r="47" spans="1:12" ht="18" customHeight="1">
      <c r="A47" s="4" t="s">
        <v>102</v>
      </c>
      <c r="B47" s="2" t="s">
        <v>103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2</v>
      </c>
      <c r="J47" s="2">
        <v>0</v>
      </c>
      <c r="K47" s="2">
        <v>0</v>
      </c>
      <c r="L47" s="2">
        <f t="shared" si="1"/>
        <v>2</v>
      </c>
    </row>
    <row r="48" spans="1:12" ht="18" customHeight="1">
      <c r="A48" s="4" t="s">
        <v>104</v>
      </c>
      <c r="B48" s="2" t="s">
        <v>105</v>
      </c>
      <c r="C48" s="2">
        <v>0</v>
      </c>
      <c r="D48" s="2">
        <v>8</v>
      </c>
      <c r="E48" s="2">
        <v>0</v>
      </c>
      <c r="F48" s="2">
        <v>6</v>
      </c>
      <c r="G48" s="2">
        <v>0</v>
      </c>
      <c r="H48" s="2">
        <v>0</v>
      </c>
      <c r="I48" s="2">
        <v>8</v>
      </c>
      <c r="J48" s="2">
        <v>0</v>
      </c>
      <c r="K48" s="2">
        <v>0</v>
      </c>
      <c r="L48" s="2">
        <f t="shared" si="1"/>
        <v>22</v>
      </c>
    </row>
    <row r="49" spans="1:12" ht="18" customHeight="1">
      <c r="A49" s="4" t="s">
        <v>106</v>
      </c>
      <c r="B49" s="2" t="s">
        <v>107</v>
      </c>
      <c r="C49" s="2">
        <v>4</v>
      </c>
      <c r="D49" s="2">
        <v>12</v>
      </c>
      <c r="E49" s="2">
        <v>0</v>
      </c>
      <c r="F49" s="2">
        <v>0</v>
      </c>
      <c r="G49" s="2">
        <v>0</v>
      </c>
      <c r="H49" s="2">
        <v>0</v>
      </c>
      <c r="I49" s="2">
        <v>8</v>
      </c>
      <c r="J49" s="2">
        <v>0</v>
      </c>
      <c r="K49" s="2">
        <v>0</v>
      </c>
      <c r="L49" s="2">
        <f t="shared" si="1"/>
        <v>24</v>
      </c>
    </row>
    <row r="50" spans="1:12" ht="18" customHeight="1">
      <c r="A50" s="4" t="s">
        <v>108</v>
      </c>
      <c r="B50" s="2" t="s">
        <v>109</v>
      </c>
      <c r="C50" s="2">
        <f>7</f>
        <v>7</v>
      </c>
      <c r="D50" s="2">
        <v>12</v>
      </c>
      <c r="E50" s="2">
        <v>0</v>
      </c>
      <c r="F50" s="2">
        <v>0</v>
      </c>
      <c r="G50" s="2">
        <v>0</v>
      </c>
      <c r="H50" s="2">
        <v>0</v>
      </c>
      <c r="I50" s="2">
        <v>1</v>
      </c>
      <c r="J50" s="2">
        <v>0</v>
      </c>
      <c r="K50" s="2">
        <v>0</v>
      </c>
      <c r="L50" s="2">
        <f t="shared" si="1"/>
        <v>20</v>
      </c>
    </row>
    <row r="51" spans="1:12" ht="18" customHeight="1">
      <c r="A51" s="4" t="s">
        <v>110</v>
      </c>
      <c r="B51" s="2" t="s">
        <v>111</v>
      </c>
      <c r="C51" s="2">
        <v>11</v>
      </c>
      <c r="D51" s="2">
        <v>12</v>
      </c>
      <c r="E51" s="2">
        <v>0</v>
      </c>
      <c r="F51" s="2">
        <v>0</v>
      </c>
      <c r="G51" s="2">
        <v>0</v>
      </c>
      <c r="H51" s="2">
        <v>0</v>
      </c>
      <c r="I51" s="2">
        <v>8</v>
      </c>
      <c r="J51" s="2">
        <v>0</v>
      </c>
      <c r="K51" s="2">
        <v>0</v>
      </c>
      <c r="L51" s="2">
        <f t="shared" si="1"/>
        <v>31</v>
      </c>
    </row>
    <row r="52" spans="1:12" ht="18" customHeight="1">
      <c r="A52" s="4" t="s">
        <v>112</v>
      </c>
      <c r="B52" s="2" t="s">
        <v>113</v>
      </c>
      <c r="C52" s="2">
        <v>0</v>
      </c>
      <c r="D52" s="2">
        <v>12</v>
      </c>
      <c r="E52" s="2">
        <v>0</v>
      </c>
      <c r="F52" s="2">
        <v>0</v>
      </c>
      <c r="G52" s="2">
        <v>0</v>
      </c>
      <c r="H52" s="2">
        <v>0</v>
      </c>
      <c r="I52" s="2">
        <v>8</v>
      </c>
      <c r="J52" s="2">
        <v>0</v>
      </c>
      <c r="K52" s="2">
        <v>0</v>
      </c>
      <c r="L52" s="2">
        <f t="shared" si="1"/>
        <v>20</v>
      </c>
    </row>
    <row r="53" spans="1:12" ht="18" customHeight="1">
      <c r="A53" s="4" t="s">
        <v>114</v>
      </c>
      <c r="B53" s="2" t="s">
        <v>115</v>
      </c>
      <c r="C53" s="2">
        <v>0</v>
      </c>
      <c r="D53" s="2">
        <v>12</v>
      </c>
      <c r="E53" s="2">
        <v>0</v>
      </c>
      <c r="F53" s="2">
        <v>0</v>
      </c>
      <c r="G53" s="2">
        <v>0</v>
      </c>
      <c r="H53" s="2">
        <v>0</v>
      </c>
      <c r="I53" s="2">
        <v>8</v>
      </c>
      <c r="J53" s="2">
        <v>0</v>
      </c>
      <c r="K53" s="2">
        <v>0</v>
      </c>
      <c r="L53" s="2">
        <f t="shared" si="1"/>
        <v>20</v>
      </c>
    </row>
    <row r="54" spans="1:12" ht="18" customHeight="1">
      <c r="A54" s="4" t="s">
        <v>116</v>
      </c>
      <c r="B54" s="2" t="s">
        <v>117</v>
      </c>
      <c r="C54" s="2">
        <f>6</f>
        <v>6</v>
      </c>
      <c r="D54" s="2">
        <v>12</v>
      </c>
      <c r="E54" s="2">
        <v>0</v>
      </c>
      <c r="F54" s="2">
        <v>0</v>
      </c>
      <c r="G54" s="2">
        <v>0</v>
      </c>
      <c r="H54" s="2">
        <v>0</v>
      </c>
      <c r="I54" s="2">
        <v>8</v>
      </c>
      <c r="J54" s="2">
        <v>0</v>
      </c>
      <c r="K54" s="2">
        <v>0</v>
      </c>
      <c r="L54" s="2">
        <f t="shared" si="1"/>
        <v>26</v>
      </c>
    </row>
    <row r="55" spans="1:12" ht="18" customHeight="1">
      <c r="A55" s="4" t="s">
        <v>118</v>
      </c>
      <c r="B55" s="2" t="s">
        <v>119</v>
      </c>
      <c r="C55" s="2">
        <f>61+2+1.6</f>
        <v>64.599999999999994</v>
      </c>
      <c r="D55" s="2">
        <v>8</v>
      </c>
      <c r="E55" s="2">
        <v>0</v>
      </c>
      <c r="F55" s="2">
        <v>10</v>
      </c>
      <c r="G55" s="2">
        <v>0</v>
      </c>
      <c r="H55" s="2">
        <v>0</v>
      </c>
      <c r="I55" s="2">
        <v>2</v>
      </c>
      <c r="J55" s="2">
        <v>0</v>
      </c>
      <c r="K55" s="2">
        <v>0</v>
      </c>
      <c r="L55" s="2">
        <f t="shared" si="1"/>
        <v>84.6</v>
      </c>
    </row>
    <row r="56" spans="1:12" ht="18" customHeight="1">
      <c r="A56" s="4" t="s">
        <v>120</v>
      </c>
      <c r="B56" s="2" t="s">
        <v>121</v>
      </c>
      <c r="C56" s="2">
        <v>0</v>
      </c>
      <c r="D56" s="2">
        <v>8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f t="shared" si="1"/>
        <v>8</v>
      </c>
    </row>
    <row r="57" spans="1:12" ht="18" customHeight="1">
      <c r="A57" s="3" t="s">
        <v>122</v>
      </c>
      <c r="B57" s="2" t="s">
        <v>123</v>
      </c>
      <c r="C57" s="2">
        <v>0</v>
      </c>
      <c r="D57" s="3">
        <v>8</v>
      </c>
      <c r="E57" s="2">
        <v>0</v>
      </c>
      <c r="F57" s="2">
        <v>0</v>
      </c>
      <c r="G57" s="2">
        <v>0</v>
      </c>
      <c r="H57" s="2">
        <v>0</v>
      </c>
      <c r="I57" s="3">
        <v>9</v>
      </c>
      <c r="J57" s="2">
        <v>0</v>
      </c>
      <c r="K57" s="2">
        <v>0</v>
      </c>
      <c r="L57" s="2">
        <f t="shared" si="1"/>
        <v>17</v>
      </c>
    </row>
    <row r="58" spans="1:12" ht="18" customHeight="1">
      <c r="A58" s="3" t="s">
        <v>124</v>
      </c>
      <c r="B58" s="2" t="s">
        <v>125</v>
      </c>
      <c r="C58" s="2">
        <v>0</v>
      </c>
      <c r="D58" s="3">
        <v>8</v>
      </c>
      <c r="E58" s="2">
        <v>0</v>
      </c>
      <c r="F58" s="2">
        <v>0</v>
      </c>
      <c r="G58" s="2">
        <v>0</v>
      </c>
      <c r="H58" s="2">
        <v>0</v>
      </c>
      <c r="I58" s="3">
        <v>9</v>
      </c>
      <c r="J58" s="2">
        <v>0</v>
      </c>
      <c r="K58" s="2">
        <v>0</v>
      </c>
      <c r="L58" s="2">
        <f t="shared" si="1"/>
        <v>17</v>
      </c>
    </row>
    <row r="59" spans="1:12" ht="18" customHeight="1">
      <c r="A59" s="3" t="s">
        <v>126</v>
      </c>
      <c r="B59" s="2" t="s">
        <v>127</v>
      </c>
      <c r="C59" s="3">
        <v>16</v>
      </c>
      <c r="D59" s="3">
        <v>0</v>
      </c>
      <c r="E59" s="2">
        <v>0</v>
      </c>
      <c r="F59" s="2">
        <v>0</v>
      </c>
      <c r="G59" s="2">
        <v>0</v>
      </c>
      <c r="H59" s="2">
        <v>0</v>
      </c>
      <c r="I59" s="3">
        <v>7</v>
      </c>
      <c r="J59" s="2">
        <v>0</v>
      </c>
      <c r="K59" s="2">
        <v>0</v>
      </c>
      <c r="L59" s="2">
        <f t="shared" si="1"/>
        <v>23</v>
      </c>
    </row>
    <row r="60" spans="1:12" ht="18" customHeight="1">
      <c r="A60" s="3" t="s">
        <v>128</v>
      </c>
      <c r="B60" s="2" t="s">
        <v>129</v>
      </c>
      <c r="C60" s="3">
        <v>31</v>
      </c>
      <c r="D60" s="3">
        <v>8</v>
      </c>
      <c r="E60" s="2">
        <v>0</v>
      </c>
      <c r="F60" s="2">
        <v>0</v>
      </c>
      <c r="G60" s="2">
        <v>0</v>
      </c>
      <c r="H60" s="2">
        <v>0</v>
      </c>
      <c r="I60" s="3">
        <v>8</v>
      </c>
      <c r="J60" s="2">
        <v>0</v>
      </c>
      <c r="K60" s="2">
        <v>0</v>
      </c>
      <c r="L60" s="2">
        <f t="shared" si="1"/>
        <v>47</v>
      </c>
    </row>
  </sheetData>
  <phoneticPr fontId="3" type="noConversion"/>
  <conditionalFormatting sqref="L1:L1048576">
    <cfRule type="cellIs" dxfId="1" priority="1" stopIfTrue="1" operator="lessThan">
      <formula>16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54"/>
  <sheetViews>
    <sheetView tabSelected="1" zoomScale="115" zoomScaleNormal="115" workbookViewId="0">
      <pane ySplit="1" topLeftCell="A23" activePane="bottomLeft" state="frozen"/>
      <selection pane="bottomLeft" sqref="A1:A1048576"/>
    </sheetView>
  </sheetViews>
  <sheetFormatPr defaultRowHeight="16.5"/>
  <cols>
    <col min="1" max="1" width="7.5" style="6" hidden="1" customWidth="1"/>
    <col min="2" max="2" width="10.375" style="6" bestFit="1" customWidth="1"/>
    <col min="3" max="12" width="5.5" style="6" bestFit="1" customWidth="1"/>
    <col min="13" max="16384" width="9" style="12"/>
  </cols>
  <sheetData>
    <row r="1" spans="1:12" s="6" customFormat="1" ht="18" customHeight="1">
      <c r="A1" s="3" t="s">
        <v>244</v>
      </c>
      <c r="B1" s="2" t="s">
        <v>243</v>
      </c>
      <c r="C1" s="2" t="s">
        <v>242</v>
      </c>
      <c r="D1" s="2" t="s">
        <v>241</v>
      </c>
      <c r="E1" s="2" t="s">
        <v>240</v>
      </c>
      <c r="F1" s="2" t="s">
        <v>239</v>
      </c>
      <c r="G1" s="2" t="s">
        <v>238</v>
      </c>
      <c r="H1" s="2" t="s">
        <v>237</v>
      </c>
      <c r="I1" s="2" t="s">
        <v>236</v>
      </c>
      <c r="J1" s="2" t="s">
        <v>235</v>
      </c>
      <c r="K1" s="2" t="s">
        <v>234</v>
      </c>
      <c r="L1" s="2" t="s">
        <v>11</v>
      </c>
    </row>
    <row r="2" spans="1:12">
      <c r="A2" s="7" t="s">
        <v>233</v>
      </c>
      <c r="B2" s="7" t="s">
        <v>232</v>
      </c>
      <c r="C2" s="3">
        <v>24.5</v>
      </c>
      <c r="D2" s="3">
        <v>4</v>
      </c>
      <c r="E2" s="3">
        <v>0</v>
      </c>
      <c r="F2" s="3">
        <v>14</v>
      </c>
      <c r="G2" s="3">
        <v>0</v>
      </c>
      <c r="H2" s="3">
        <v>0</v>
      </c>
      <c r="I2" s="3">
        <v>2</v>
      </c>
      <c r="J2" s="3">
        <v>0</v>
      </c>
      <c r="K2" s="3">
        <v>0</v>
      </c>
      <c r="L2" s="3">
        <f t="shared" ref="L2:L33" si="0">SUM(C2:K2)</f>
        <v>44.5</v>
      </c>
    </row>
    <row r="3" spans="1:12">
      <c r="A3" s="7" t="s">
        <v>231</v>
      </c>
      <c r="B3" s="7" t="s">
        <v>230</v>
      </c>
      <c r="C3" s="3">
        <v>0</v>
      </c>
      <c r="D3" s="3">
        <f>4+4+4+4+8</f>
        <v>24</v>
      </c>
      <c r="E3" s="3">
        <v>0</v>
      </c>
      <c r="F3" s="3">
        <v>4</v>
      </c>
      <c r="G3" s="3">
        <v>0</v>
      </c>
      <c r="H3" s="3">
        <v>0</v>
      </c>
      <c r="I3" s="3">
        <v>2</v>
      </c>
      <c r="J3" s="3">
        <v>0</v>
      </c>
      <c r="K3" s="3">
        <v>0</v>
      </c>
      <c r="L3" s="3">
        <f t="shared" si="0"/>
        <v>30</v>
      </c>
    </row>
    <row r="4" spans="1:12">
      <c r="A4" s="7" t="s">
        <v>229</v>
      </c>
      <c r="B4" s="7" t="s">
        <v>228</v>
      </c>
      <c r="C4" s="3">
        <v>1</v>
      </c>
      <c r="D4" s="3">
        <f>8</f>
        <v>8</v>
      </c>
      <c r="E4" s="3">
        <v>0</v>
      </c>
      <c r="F4" s="3">
        <v>4</v>
      </c>
      <c r="G4" s="3">
        <v>0</v>
      </c>
      <c r="H4" s="3">
        <v>0</v>
      </c>
      <c r="I4" s="3">
        <v>8</v>
      </c>
      <c r="J4" s="3">
        <v>2</v>
      </c>
      <c r="K4" s="3">
        <v>0</v>
      </c>
      <c r="L4" s="3">
        <f t="shared" si="0"/>
        <v>23</v>
      </c>
    </row>
    <row r="5" spans="1:12">
      <c r="A5" s="7" t="s">
        <v>227</v>
      </c>
      <c r="B5" s="7" t="s">
        <v>226</v>
      </c>
      <c r="C5" s="3">
        <v>4</v>
      </c>
      <c r="D5" s="3">
        <v>24</v>
      </c>
      <c r="E5" s="3">
        <v>0</v>
      </c>
      <c r="F5" s="3">
        <v>0</v>
      </c>
      <c r="G5" s="3">
        <v>0</v>
      </c>
      <c r="H5" s="3">
        <v>0</v>
      </c>
      <c r="I5" s="3">
        <v>4</v>
      </c>
      <c r="J5" s="3">
        <v>0</v>
      </c>
      <c r="K5" s="3">
        <v>0</v>
      </c>
      <c r="L5" s="3">
        <f t="shared" si="0"/>
        <v>32</v>
      </c>
    </row>
    <row r="6" spans="1:12">
      <c r="A6" s="7" t="s">
        <v>225</v>
      </c>
      <c r="B6" s="7" t="s">
        <v>224</v>
      </c>
      <c r="C6" s="3">
        <f>1</f>
        <v>1</v>
      </c>
      <c r="D6" s="3">
        <v>20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f t="shared" si="0"/>
        <v>21</v>
      </c>
    </row>
    <row r="7" spans="1:12">
      <c r="A7" s="7" t="s">
        <v>223</v>
      </c>
      <c r="B7" s="7" t="s">
        <v>222</v>
      </c>
      <c r="C7" s="3">
        <v>0</v>
      </c>
      <c r="D7" s="3">
        <v>24</v>
      </c>
      <c r="E7" s="3">
        <v>0</v>
      </c>
      <c r="F7" s="3">
        <v>0</v>
      </c>
      <c r="G7" s="3">
        <v>0</v>
      </c>
      <c r="H7" s="3">
        <v>0</v>
      </c>
      <c r="I7" s="3">
        <v>6</v>
      </c>
      <c r="J7" s="3">
        <v>0</v>
      </c>
      <c r="K7" s="3">
        <v>0</v>
      </c>
      <c r="L7" s="3">
        <f t="shared" si="0"/>
        <v>30</v>
      </c>
    </row>
    <row r="8" spans="1:12">
      <c r="A8" s="7" t="s">
        <v>221</v>
      </c>
      <c r="B8" s="7" t="s">
        <v>220</v>
      </c>
      <c r="C8" s="3">
        <v>11</v>
      </c>
      <c r="D8" s="3">
        <v>56</v>
      </c>
      <c r="E8" s="3">
        <v>0</v>
      </c>
      <c r="F8" s="3">
        <v>6</v>
      </c>
      <c r="G8" s="3">
        <v>0</v>
      </c>
      <c r="H8" s="3">
        <v>0</v>
      </c>
      <c r="I8" s="3">
        <v>8</v>
      </c>
      <c r="J8" s="3">
        <v>0</v>
      </c>
      <c r="K8" s="3">
        <v>0</v>
      </c>
      <c r="L8" s="3">
        <f t="shared" si="0"/>
        <v>81</v>
      </c>
    </row>
    <row r="9" spans="1:12">
      <c r="A9" s="7" t="s">
        <v>219</v>
      </c>
      <c r="B9" s="7" t="s">
        <v>218</v>
      </c>
      <c r="C9" s="3">
        <v>4</v>
      </c>
      <c r="D9" s="3">
        <v>20</v>
      </c>
      <c r="E9" s="3">
        <v>0</v>
      </c>
      <c r="F9" s="3">
        <v>0</v>
      </c>
      <c r="G9" s="3">
        <v>0</v>
      </c>
      <c r="H9" s="3">
        <v>0</v>
      </c>
      <c r="I9" s="3">
        <v>6</v>
      </c>
      <c r="J9" s="3">
        <v>0</v>
      </c>
      <c r="K9" s="3">
        <v>0</v>
      </c>
      <c r="L9" s="3">
        <f t="shared" si="0"/>
        <v>30</v>
      </c>
    </row>
    <row r="10" spans="1:12">
      <c r="A10" s="7" t="s">
        <v>217</v>
      </c>
      <c r="B10" s="7" t="s">
        <v>216</v>
      </c>
      <c r="C10" s="3">
        <v>2</v>
      </c>
      <c r="D10" s="3">
        <v>8</v>
      </c>
      <c r="E10" s="3">
        <v>0</v>
      </c>
      <c r="F10" s="3">
        <v>2</v>
      </c>
      <c r="G10" s="3">
        <v>0</v>
      </c>
      <c r="H10" s="3">
        <v>0</v>
      </c>
      <c r="I10" s="3">
        <v>8</v>
      </c>
      <c r="J10" s="3">
        <v>0</v>
      </c>
      <c r="K10" s="3">
        <v>0</v>
      </c>
      <c r="L10" s="3">
        <f t="shared" si="0"/>
        <v>20</v>
      </c>
    </row>
    <row r="11" spans="1:12">
      <c r="A11" s="7" t="s">
        <v>215</v>
      </c>
      <c r="B11" s="7" t="s">
        <v>214</v>
      </c>
      <c r="C11" s="3">
        <v>11</v>
      </c>
      <c r="D11" s="3">
        <v>8</v>
      </c>
      <c r="E11" s="3">
        <v>0</v>
      </c>
      <c r="F11" s="3">
        <v>0</v>
      </c>
      <c r="G11" s="3">
        <v>0</v>
      </c>
      <c r="H11" s="3">
        <v>0</v>
      </c>
      <c r="I11" s="3">
        <v>8</v>
      </c>
      <c r="J11" s="3">
        <v>0</v>
      </c>
      <c r="K11" s="3">
        <v>0</v>
      </c>
      <c r="L11" s="3">
        <f t="shared" si="0"/>
        <v>27</v>
      </c>
    </row>
    <row r="12" spans="1:12">
      <c r="A12" s="3"/>
      <c r="B12" s="3" t="s">
        <v>213</v>
      </c>
      <c r="C12" s="3">
        <v>0</v>
      </c>
      <c r="D12" s="3">
        <v>24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f t="shared" si="0"/>
        <v>24</v>
      </c>
    </row>
    <row r="13" spans="1:12">
      <c r="A13" s="7" t="s">
        <v>212</v>
      </c>
      <c r="B13" s="7" t="s">
        <v>211</v>
      </c>
      <c r="C13" s="3">
        <v>1</v>
      </c>
      <c r="D13" s="3">
        <v>24</v>
      </c>
      <c r="E13" s="3">
        <v>0</v>
      </c>
      <c r="F13" s="3">
        <v>0</v>
      </c>
      <c r="G13" s="3">
        <v>0</v>
      </c>
      <c r="H13" s="3">
        <v>0</v>
      </c>
      <c r="I13" s="3">
        <v>2</v>
      </c>
      <c r="J13" s="3">
        <v>0</v>
      </c>
      <c r="K13" s="3">
        <v>0</v>
      </c>
      <c r="L13" s="3">
        <f t="shared" si="0"/>
        <v>27</v>
      </c>
    </row>
    <row r="14" spans="1:12">
      <c r="A14" s="7" t="s">
        <v>210</v>
      </c>
      <c r="B14" s="7" t="s">
        <v>209</v>
      </c>
      <c r="C14" s="3">
        <v>0</v>
      </c>
      <c r="D14" s="3">
        <v>24</v>
      </c>
      <c r="E14" s="3">
        <v>0</v>
      </c>
      <c r="F14" s="3">
        <v>0</v>
      </c>
      <c r="G14" s="3">
        <v>0</v>
      </c>
      <c r="H14" s="3">
        <v>0</v>
      </c>
      <c r="I14" s="3">
        <v>2</v>
      </c>
      <c r="J14" s="3">
        <v>2</v>
      </c>
      <c r="K14" s="3">
        <v>0</v>
      </c>
      <c r="L14" s="3">
        <f t="shared" si="0"/>
        <v>28</v>
      </c>
    </row>
    <row r="15" spans="1:12">
      <c r="A15" s="7" t="s">
        <v>208</v>
      </c>
      <c r="B15" s="7" t="s">
        <v>207</v>
      </c>
      <c r="C15" s="3">
        <v>8</v>
      </c>
      <c r="D15" s="3">
        <v>8</v>
      </c>
      <c r="E15" s="3">
        <v>0</v>
      </c>
      <c r="F15" s="3">
        <v>0</v>
      </c>
      <c r="G15" s="3">
        <v>0</v>
      </c>
      <c r="H15" s="3">
        <v>0</v>
      </c>
      <c r="I15" s="3">
        <v>7</v>
      </c>
      <c r="J15" s="3">
        <v>2</v>
      </c>
      <c r="K15" s="3">
        <v>0</v>
      </c>
      <c r="L15" s="3">
        <f t="shared" si="0"/>
        <v>25</v>
      </c>
    </row>
    <row r="16" spans="1:12">
      <c r="A16" s="3"/>
      <c r="B16" s="3" t="s">
        <v>206</v>
      </c>
      <c r="C16" s="3">
        <v>0</v>
      </c>
      <c r="D16" s="3">
        <v>24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f t="shared" si="0"/>
        <v>24</v>
      </c>
    </row>
    <row r="17" spans="1:12">
      <c r="A17" s="7" t="s">
        <v>205</v>
      </c>
      <c r="B17" s="7" t="s">
        <v>204</v>
      </c>
      <c r="C17" s="3">
        <f>2</f>
        <v>2</v>
      </c>
      <c r="D17" s="3">
        <v>12</v>
      </c>
      <c r="E17" s="3">
        <v>0</v>
      </c>
      <c r="F17" s="3">
        <v>4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f t="shared" si="0"/>
        <v>18</v>
      </c>
    </row>
    <row r="18" spans="1:12">
      <c r="A18" s="7" t="s">
        <v>203</v>
      </c>
      <c r="B18" s="7" t="s">
        <v>202</v>
      </c>
      <c r="C18" s="3">
        <f>1</f>
        <v>1</v>
      </c>
      <c r="D18" s="3">
        <v>20</v>
      </c>
      <c r="E18" s="3">
        <v>0</v>
      </c>
      <c r="F18" s="3">
        <v>0</v>
      </c>
      <c r="G18" s="3">
        <v>0</v>
      </c>
      <c r="H18" s="3">
        <v>0</v>
      </c>
      <c r="I18" s="3">
        <v>6</v>
      </c>
      <c r="J18" s="3">
        <v>0</v>
      </c>
      <c r="K18" s="3">
        <v>0</v>
      </c>
      <c r="L18" s="3">
        <f t="shared" si="0"/>
        <v>27</v>
      </c>
    </row>
    <row r="19" spans="1:12">
      <c r="A19" s="7" t="s">
        <v>201</v>
      </c>
      <c r="B19" s="7" t="s">
        <v>200</v>
      </c>
      <c r="C19" s="3">
        <f>1</f>
        <v>1</v>
      </c>
      <c r="D19" s="3">
        <v>20</v>
      </c>
      <c r="E19" s="3">
        <v>0</v>
      </c>
      <c r="F19" s="3">
        <v>0</v>
      </c>
      <c r="G19" s="3">
        <v>0</v>
      </c>
      <c r="H19" s="3">
        <v>0</v>
      </c>
      <c r="I19" s="3">
        <v>7</v>
      </c>
      <c r="J19" s="3">
        <v>0</v>
      </c>
      <c r="K19" s="3">
        <v>0</v>
      </c>
      <c r="L19" s="3">
        <f t="shared" si="0"/>
        <v>28</v>
      </c>
    </row>
    <row r="20" spans="1:12">
      <c r="A20" s="7" t="s">
        <v>199</v>
      </c>
      <c r="B20" s="7" t="s">
        <v>198</v>
      </c>
      <c r="C20" s="3">
        <v>14</v>
      </c>
      <c r="D20" s="3">
        <v>0</v>
      </c>
      <c r="E20" s="3">
        <v>0</v>
      </c>
      <c r="F20" s="3">
        <v>0</v>
      </c>
      <c r="G20" s="3">
        <v>8</v>
      </c>
      <c r="H20" s="3">
        <v>0</v>
      </c>
      <c r="I20" s="3">
        <v>1</v>
      </c>
      <c r="J20" s="3">
        <v>0</v>
      </c>
      <c r="K20" s="3">
        <v>0</v>
      </c>
      <c r="L20" s="3">
        <f t="shared" si="0"/>
        <v>23</v>
      </c>
    </row>
    <row r="21" spans="1:12">
      <c r="A21" s="7" t="s">
        <v>197</v>
      </c>
      <c r="B21" s="7" t="s">
        <v>196</v>
      </c>
      <c r="C21" s="3">
        <v>2</v>
      </c>
      <c r="D21" s="3">
        <v>20</v>
      </c>
      <c r="E21" s="3">
        <v>0</v>
      </c>
      <c r="F21" s="3">
        <v>0</v>
      </c>
      <c r="G21" s="3">
        <v>0</v>
      </c>
      <c r="H21" s="3">
        <v>0</v>
      </c>
      <c r="I21" s="3">
        <v>8</v>
      </c>
      <c r="J21" s="3">
        <v>0</v>
      </c>
      <c r="K21" s="3">
        <v>0</v>
      </c>
      <c r="L21" s="3">
        <f t="shared" si="0"/>
        <v>30</v>
      </c>
    </row>
    <row r="22" spans="1:12">
      <c r="A22" s="7" t="s">
        <v>195</v>
      </c>
      <c r="B22" s="7" t="s">
        <v>194</v>
      </c>
      <c r="C22" s="3">
        <v>32</v>
      </c>
      <c r="D22" s="3">
        <v>24</v>
      </c>
      <c r="E22" s="3">
        <v>0</v>
      </c>
      <c r="F22" s="3">
        <v>0</v>
      </c>
      <c r="G22" s="3">
        <v>0</v>
      </c>
      <c r="H22" s="3">
        <v>0</v>
      </c>
      <c r="I22" s="3">
        <v>6</v>
      </c>
      <c r="J22" s="3">
        <v>0</v>
      </c>
      <c r="K22" s="3">
        <v>0</v>
      </c>
      <c r="L22" s="3">
        <f t="shared" si="0"/>
        <v>62</v>
      </c>
    </row>
    <row r="23" spans="1:12">
      <c r="A23" s="7" t="s">
        <v>193</v>
      </c>
      <c r="B23" s="7" t="s">
        <v>192</v>
      </c>
      <c r="C23" s="3">
        <v>0</v>
      </c>
      <c r="D23" s="3">
        <v>8</v>
      </c>
      <c r="E23" s="3">
        <v>0</v>
      </c>
      <c r="F23" s="3">
        <v>0</v>
      </c>
      <c r="G23" s="3">
        <v>0</v>
      </c>
      <c r="H23" s="3">
        <v>0</v>
      </c>
      <c r="I23" s="3">
        <v>7</v>
      </c>
      <c r="J23" s="3">
        <v>2</v>
      </c>
      <c r="K23" s="3">
        <v>0</v>
      </c>
      <c r="L23" s="3">
        <f t="shared" si="0"/>
        <v>17</v>
      </c>
    </row>
    <row r="24" spans="1:12">
      <c r="A24" s="7" t="s">
        <v>191</v>
      </c>
      <c r="B24" s="7" t="s">
        <v>190</v>
      </c>
      <c r="C24" s="3">
        <v>0</v>
      </c>
      <c r="D24" s="3">
        <v>8</v>
      </c>
      <c r="E24" s="3">
        <v>0</v>
      </c>
      <c r="F24" s="3">
        <v>0</v>
      </c>
      <c r="G24" s="3">
        <v>0</v>
      </c>
      <c r="H24" s="3">
        <v>0</v>
      </c>
      <c r="I24" s="3">
        <v>7</v>
      </c>
      <c r="J24" s="3">
        <v>2</v>
      </c>
      <c r="K24" s="3">
        <v>0</v>
      </c>
      <c r="L24" s="3">
        <f t="shared" si="0"/>
        <v>17</v>
      </c>
    </row>
    <row r="25" spans="1:12">
      <c r="A25" s="7" t="s">
        <v>189</v>
      </c>
      <c r="B25" s="7" t="s">
        <v>188</v>
      </c>
      <c r="C25" s="3">
        <v>11</v>
      </c>
      <c r="D25" s="3">
        <v>24</v>
      </c>
      <c r="E25" s="3">
        <v>0</v>
      </c>
      <c r="F25" s="3">
        <v>0</v>
      </c>
      <c r="G25" s="3">
        <v>0</v>
      </c>
      <c r="H25" s="3">
        <v>0</v>
      </c>
      <c r="I25" s="3">
        <v>6</v>
      </c>
      <c r="J25" s="3">
        <v>0</v>
      </c>
      <c r="K25" s="3">
        <v>0</v>
      </c>
      <c r="L25" s="3">
        <f t="shared" si="0"/>
        <v>41</v>
      </c>
    </row>
    <row r="26" spans="1:12">
      <c r="A26" s="7" t="s">
        <v>187</v>
      </c>
      <c r="B26" s="7" t="s">
        <v>186</v>
      </c>
      <c r="C26" s="3">
        <v>0</v>
      </c>
      <c r="D26" s="3">
        <v>8</v>
      </c>
      <c r="E26" s="3">
        <v>0</v>
      </c>
      <c r="F26" s="3">
        <v>0</v>
      </c>
      <c r="G26" s="3">
        <v>0</v>
      </c>
      <c r="H26" s="3">
        <v>0</v>
      </c>
      <c r="I26" s="3">
        <v>6</v>
      </c>
      <c r="J26" s="3">
        <v>2</v>
      </c>
      <c r="K26" s="3">
        <v>0</v>
      </c>
      <c r="L26" s="3">
        <f t="shared" si="0"/>
        <v>16</v>
      </c>
    </row>
    <row r="27" spans="1:12">
      <c r="A27" s="7" t="s">
        <v>185</v>
      </c>
      <c r="B27" s="7" t="s">
        <v>184</v>
      </c>
      <c r="C27" s="3">
        <v>13.5</v>
      </c>
      <c r="D27" s="3">
        <v>4</v>
      </c>
      <c r="E27" s="3">
        <v>0</v>
      </c>
      <c r="F27" s="3">
        <v>6</v>
      </c>
      <c r="G27" s="3">
        <v>0</v>
      </c>
      <c r="H27" s="3">
        <v>0</v>
      </c>
      <c r="I27" s="3">
        <v>2</v>
      </c>
      <c r="J27" s="3">
        <v>0</v>
      </c>
      <c r="K27" s="3">
        <v>0</v>
      </c>
      <c r="L27" s="3">
        <f t="shared" si="0"/>
        <v>25.5</v>
      </c>
    </row>
    <row r="28" spans="1:12">
      <c r="A28" s="7" t="s">
        <v>183</v>
      </c>
      <c r="B28" s="7" t="s">
        <v>182</v>
      </c>
      <c r="C28" s="3">
        <v>11</v>
      </c>
      <c r="D28" s="3">
        <v>16</v>
      </c>
      <c r="E28" s="3">
        <v>0</v>
      </c>
      <c r="F28" s="3">
        <v>0</v>
      </c>
      <c r="G28" s="3">
        <v>0</v>
      </c>
      <c r="H28" s="3">
        <v>0</v>
      </c>
      <c r="I28" s="3">
        <v>8</v>
      </c>
      <c r="J28" s="3">
        <v>0</v>
      </c>
      <c r="K28" s="3">
        <v>0</v>
      </c>
      <c r="L28" s="3">
        <f t="shared" si="0"/>
        <v>35</v>
      </c>
    </row>
    <row r="29" spans="1:12">
      <c r="A29" s="7" t="s">
        <v>181</v>
      </c>
      <c r="B29" s="7" t="s">
        <v>180</v>
      </c>
      <c r="C29" s="3">
        <v>4</v>
      </c>
      <c r="D29" s="3">
        <v>8</v>
      </c>
      <c r="E29" s="3">
        <v>0</v>
      </c>
      <c r="F29" s="3">
        <v>0</v>
      </c>
      <c r="G29" s="3">
        <v>0</v>
      </c>
      <c r="H29" s="3">
        <v>0</v>
      </c>
      <c r="I29" s="3">
        <v>8</v>
      </c>
      <c r="J29" s="3">
        <v>0</v>
      </c>
      <c r="K29" s="3">
        <v>0</v>
      </c>
      <c r="L29" s="3">
        <f t="shared" si="0"/>
        <v>20</v>
      </c>
    </row>
    <row r="30" spans="1:12">
      <c r="A30" s="7" t="s">
        <v>179</v>
      </c>
      <c r="B30" s="7" t="s">
        <v>178</v>
      </c>
      <c r="C30" s="3">
        <v>14</v>
      </c>
      <c r="D30" s="3">
        <v>24</v>
      </c>
      <c r="E30" s="3">
        <v>0</v>
      </c>
      <c r="F30" s="3">
        <v>0</v>
      </c>
      <c r="G30" s="3">
        <v>0</v>
      </c>
      <c r="H30" s="3">
        <v>0</v>
      </c>
      <c r="I30" s="3">
        <v>2</v>
      </c>
      <c r="J30" s="3">
        <v>0</v>
      </c>
      <c r="K30" s="3">
        <v>0</v>
      </c>
      <c r="L30" s="3">
        <f t="shared" si="0"/>
        <v>40</v>
      </c>
    </row>
    <row r="31" spans="1:12">
      <c r="A31" s="7" t="s">
        <v>177</v>
      </c>
      <c r="B31" s="7" t="s">
        <v>176</v>
      </c>
      <c r="C31" s="3">
        <v>2</v>
      </c>
      <c r="D31" s="3">
        <v>8</v>
      </c>
      <c r="E31" s="3">
        <v>0</v>
      </c>
      <c r="F31" s="3">
        <v>6</v>
      </c>
      <c r="G31" s="3">
        <v>8</v>
      </c>
      <c r="H31" s="3">
        <v>0</v>
      </c>
      <c r="I31" s="3">
        <v>2</v>
      </c>
      <c r="J31" s="3">
        <v>0</v>
      </c>
      <c r="K31" s="3">
        <v>0</v>
      </c>
      <c r="L31" s="3">
        <f t="shared" si="0"/>
        <v>26</v>
      </c>
    </row>
    <row r="32" spans="1:12">
      <c r="A32" s="7" t="s">
        <v>175</v>
      </c>
      <c r="B32" s="7" t="s">
        <v>174</v>
      </c>
      <c r="C32" s="3">
        <v>11</v>
      </c>
      <c r="D32" s="3">
        <v>28</v>
      </c>
      <c r="E32" s="3">
        <v>0</v>
      </c>
      <c r="F32" s="3">
        <v>0</v>
      </c>
      <c r="G32" s="3">
        <v>0</v>
      </c>
      <c r="H32" s="3">
        <v>0</v>
      </c>
      <c r="I32" s="3"/>
      <c r="J32" s="3">
        <v>0</v>
      </c>
      <c r="K32" s="3">
        <v>0</v>
      </c>
      <c r="L32" s="3">
        <f t="shared" si="0"/>
        <v>39</v>
      </c>
    </row>
    <row r="33" spans="1:12">
      <c r="A33" s="7" t="s">
        <v>173</v>
      </c>
      <c r="B33" s="7" t="s">
        <v>172</v>
      </c>
      <c r="C33" s="3">
        <v>0</v>
      </c>
      <c r="D33" s="3">
        <v>20</v>
      </c>
      <c r="E33" s="3">
        <v>0</v>
      </c>
      <c r="F33" s="3">
        <v>0</v>
      </c>
      <c r="G33" s="3">
        <v>0</v>
      </c>
      <c r="H33" s="3">
        <v>0</v>
      </c>
      <c r="I33" s="3">
        <v>7</v>
      </c>
      <c r="J33" s="3">
        <v>0</v>
      </c>
      <c r="K33" s="3">
        <v>0</v>
      </c>
      <c r="L33" s="3">
        <f t="shared" si="0"/>
        <v>27</v>
      </c>
    </row>
    <row r="34" spans="1:12">
      <c r="A34" s="7" t="s">
        <v>171</v>
      </c>
      <c r="B34" s="7" t="s">
        <v>170</v>
      </c>
      <c r="C34" s="3">
        <v>11</v>
      </c>
      <c r="D34" s="3">
        <v>28</v>
      </c>
      <c r="E34" s="3">
        <v>0</v>
      </c>
      <c r="F34" s="3">
        <v>0</v>
      </c>
      <c r="G34" s="3">
        <v>0</v>
      </c>
      <c r="H34" s="3">
        <v>0</v>
      </c>
      <c r="I34" s="3">
        <v>2</v>
      </c>
      <c r="J34" s="3">
        <v>0</v>
      </c>
      <c r="K34" s="3">
        <v>0</v>
      </c>
      <c r="L34" s="3">
        <f t="shared" ref="L34:L54" si="1">SUM(C34:K34)</f>
        <v>41</v>
      </c>
    </row>
    <row r="35" spans="1:12">
      <c r="A35" s="7" t="s">
        <v>169</v>
      </c>
      <c r="B35" s="7" t="s">
        <v>168</v>
      </c>
      <c r="C35" s="3">
        <v>1</v>
      </c>
      <c r="D35" s="3">
        <v>8</v>
      </c>
      <c r="E35" s="3">
        <v>0</v>
      </c>
      <c r="F35" s="3">
        <v>4</v>
      </c>
      <c r="G35" s="3">
        <v>0</v>
      </c>
      <c r="H35" s="3">
        <v>0</v>
      </c>
      <c r="I35" s="3">
        <v>8</v>
      </c>
      <c r="J35" s="3">
        <v>0</v>
      </c>
      <c r="K35" s="3">
        <v>0</v>
      </c>
      <c r="L35" s="3">
        <f t="shared" si="1"/>
        <v>21</v>
      </c>
    </row>
    <row r="36" spans="1:12">
      <c r="A36" s="7" t="s">
        <v>167</v>
      </c>
      <c r="B36" s="7" t="s">
        <v>166</v>
      </c>
      <c r="C36" s="3">
        <v>10</v>
      </c>
      <c r="D36" s="3">
        <v>20</v>
      </c>
      <c r="E36" s="3">
        <v>0</v>
      </c>
      <c r="F36" s="3">
        <v>0</v>
      </c>
      <c r="G36" s="3">
        <v>0</v>
      </c>
      <c r="H36" s="3">
        <v>0</v>
      </c>
      <c r="I36" s="3">
        <v>7</v>
      </c>
      <c r="J36" s="3">
        <v>0</v>
      </c>
      <c r="K36" s="3">
        <v>0</v>
      </c>
      <c r="L36" s="3">
        <f t="shared" si="1"/>
        <v>37</v>
      </c>
    </row>
    <row r="37" spans="1:12">
      <c r="A37" s="7" t="s">
        <v>165</v>
      </c>
      <c r="B37" s="7" t="s">
        <v>164</v>
      </c>
      <c r="C37" s="3">
        <v>2</v>
      </c>
      <c r="D37" s="3">
        <v>24</v>
      </c>
      <c r="E37" s="3">
        <v>0</v>
      </c>
      <c r="F37" s="3">
        <v>4</v>
      </c>
      <c r="G37" s="3">
        <v>0</v>
      </c>
      <c r="H37" s="3">
        <v>0</v>
      </c>
      <c r="I37" s="3">
        <v>8</v>
      </c>
      <c r="J37" s="3">
        <v>0</v>
      </c>
      <c r="K37" s="3">
        <v>0</v>
      </c>
      <c r="L37" s="3">
        <f t="shared" si="1"/>
        <v>38</v>
      </c>
    </row>
    <row r="38" spans="1:12">
      <c r="A38" s="7" t="s">
        <v>163</v>
      </c>
      <c r="B38" s="7" t="s">
        <v>162</v>
      </c>
      <c r="C38" s="3">
        <v>7</v>
      </c>
      <c r="D38" s="3">
        <v>20</v>
      </c>
      <c r="E38" s="3">
        <v>0</v>
      </c>
      <c r="F38" s="3">
        <v>0</v>
      </c>
      <c r="G38" s="3">
        <v>0</v>
      </c>
      <c r="H38" s="3">
        <v>0</v>
      </c>
      <c r="I38" s="3">
        <v>5</v>
      </c>
      <c r="J38" s="3">
        <v>0</v>
      </c>
      <c r="K38" s="3">
        <v>0</v>
      </c>
      <c r="L38" s="3">
        <f t="shared" si="1"/>
        <v>32</v>
      </c>
    </row>
    <row r="39" spans="1:12">
      <c r="A39" s="7" t="s">
        <v>161</v>
      </c>
      <c r="B39" s="7" t="s">
        <v>160</v>
      </c>
      <c r="C39" s="3">
        <v>0</v>
      </c>
      <c r="D39" s="3">
        <v>8</v>
      </c>
      <c r="E39" s="3">
        <v>0</v>
      </c>
      <c r="F39" s="3">
        <v>0</v>
      </c>
      <c r="G39" s="3">
        <v>0</v>
      </c>
      <c r="H39" s="3">
        <v>0</v>
      </c>
      <c r="I39" s="3">
        <v>7</v>
      </c>
      <c r="J39" s="3">
        <v>3</v>
      </c>
      <c r="K39" s="3">
        <v>0</v>
      </c>
      <c r="L39" s="3">
        <f t="shared" si="1"/>
        <v>18</v>
      </c>
    </row>
    <row r="40" spans="1:12">
      <c r="A40" s="7" t="s">
        <v>159</v>
      </c>
      <c r="B40" s="7" t="s">
        <v>158</v>
      </c>
      <c r="C40" s="3">
        <v>0</v>
      </c>
      <c r="D40" s="3">
        <v>28</v>
      </c>
      <c r="E40" s="3">
        <v>0</v>
      </c>
      <c r="F40" s="3">
        <v>0</v>
      </c>
      <c r="G40" s="3">
        <v>0</v>
      </c>
      <c r="H40" s="3">
        <v>0</v>
      </c>
      <c r="I40" s="3">
        <v>2</v>
      </c>
      <c r="J40" s="3">
        <v>0</v>
      </c>
      <c r="K40" s="3">
        <v>0</v>
      </c>
      <c r="L40" s="3">
        <f t="shared" si="1"/>
        <v>30</v>
      </c>
    </row>
    <row r="41" spans="1:12">
      <c r="A41" s="7" t="s">
        <v>157</v>
      </c>
      <c r="B41" s="7" t="s">
        <v>156</v>
      </c>
      <c r="C41" s="3">
        <v>7</v>
      </c>
      <c r="D41" s="3">
        <v>20</v>
      </c>
      <c r="E41" s="3">
        <v>0</v>
      </c>
      <c r="F41" s="3">
        <v>0</v>
      </c>
      <c r="G41" s="3">
        <v>0</v>
      </c>
      <c r="H41" s="3">
        <v>0</v>
      </c>
      <c r="I41" s="3">
        <v>5</v>
      </c>
      <c r="J41" s="3">
        <v>0</v>
      </c>
      <c r="K41" s="3">
        <v>0</v>
      </c>
      <c r="L41" s="3">
        <f t="shared" si="1"/>
        <v>32</v>
      </c>
    </row>
    <row r="42" spans="1:12">
      <c r="A42" s="7" t="s">
        <v>155</v>
      </c>
      <c r="B42" s="7" t="s">
        <v>154</v>
      </c>
      <c r="C42" s="3">
        <v>1</v>
      </c>
      <c r="D42" s="3">
        <v>8</v>
      </c>
      <c r="E42" s="3">
        <v>0</v>
      </c>
      <c r="F42" s="3">
        <v>4</v>
      </c>
      <c r="G42" s="3">
        <v>0</v>
      </c>
      <c r="H42" s="3">
        <v>0</v>
      </c>
      <c r="I42" s="3">
        <v>8</v>
      </c>
      <c r="J42" s="3">
        <v>0</v>
      </c>
      <c r="K42" s="3">
        <v>0</v>
      </c>
      <c r="L42" s="3">
        <f t="shared" si="1"/>
        <v>21</v>
      </c>
    </row>
    <row r="43" spans="1:12">
      <c r="A43" s="7" t="s">
        <v>153</v>
      </c>
      <c r="B43" s="7" t="s">
        <v>152</v>
      </c>
      <c r="C43" s="3">
        <v>12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5</v>
      </c>
      <c r="J43" s="3">
        <v>0</v>
      </c>
      <c r="K43" s="3">
        <v>0</v>
      </c>
      <c r="L43" s="3">
        <f t="shared" si="1"/>
        <v>17</v>
      </c>
    </row>
    <row r="44" spans="1:12">
      <c r="A44" s="7" t="s">
        <v>151</v>
      </c>
      <c r="B44" s="7" t="s">
        <v>150</v>
      </c>
      <c r="C44" s="3">
        <v>0</v>
      </c>
      <c r="D44" s="3">
        <v>24</v>
      </c>
      <c r="E44" s="3">
        <v>0</v>
      </c>
      <c r="F44" s="3">
        <v>0</v>
      </c>
      <c r="G44" s="3">
        <v>0</v>
      </c>
      <c r="H44" s="3">
        <v>0</v>
      </c>
      <c r="I44" s="3">
        <v>5</v>
      </c>
      <c r="J44" s="3">
        <v>2</v>
      </c>
      <c r="K44" s="3">
        <v>0</v>
      </c>
      <c r="L44" s="3">
        <f t="shared" si="1"/>
        <v>31</v>
      </c>
    </row>
    <row r="45" spans="1:12">
      <c r="A45" s="7" t="s">
        <v>149</v>
      </c>
      <c r="B45" s="7" t="s">
        <v>148</v>
      </c>
      <c r="C45" s="3">
        <f>1</f>
        <v>1</v>
      </c>
      <c r="D45" s="3">
        <v>12</v>
      </c>
      <c r="E45" s="3">
        <v>0</v>
      </c>
      <c r="F45" s="3">
        <v>4</v>
      </c>
      <c r="G45" s="3">
        <v>0</v>
      </c>
      <c r="H45" s="3">
        <v>0</v>
      </c>
      <c r="I45" s="3">
        <v>8</v>
      </c>
      <c r="J45" s="3">
        <v>0</v>
      </c>
      <c r="K45" s="3">
        <v>0</v>
      </c>
      <c r="L45" s="3">
        <f t="shared" si="1"/>
        <v>25</v>
      </c>
    </row>
    <row r="46" spans="1:12">
      <c r="A46" s="7" t="s">
        <v>147</v>
      </c>
      <c r="B46" s="7" t="s">
        <v>146</v>
      </c>
      <c r="C46" s="3">
        <f>2</f>
        <v>2</v>
      </c>
      <c r="D46" s="3">
        <v>12</v>
      </c>
      <c r="E46" s="3">
        <v>0</v>
      </c>
      <c r="F46" s="3">
        <v>0</v>
      </c>
      <c r="G46" s="3">
        <v>0</v>
      </c>
      <c r="H46" s="3">
        <v>0</v>
      </c>
      <c r="I46" s="3">
        <v>8</v>
      </c>
      <c r="J46" s="3">
        <v>0</v>
      </c>
      <c r="K46" s="3">
        <v>0</v>
      </c>
      <c r="L46" s="3">
        <f t="shared" si="1"/>
        <v>22</v>
      </c>
    </row>
    <row r="47" spans="1:12">
      <c r="A47" s="7" t="s">
        <v>145</v>
      </c>
      <c r="B47" s="7" t="s">
        <v>144</v>
      </c>
      <c r="C47" s="3">
        <v>6</v>
      </c>
      <c r="D47" s="3">
        <v>20</v>
      </c>
      <c r="E47" s="3">
        <v>0</v>
      </c>
      <c r="F47" s="3">
        <v>0</v>
      </c>
      <c r="G47" s="3">
        <v>0</v>
      </c>
      <c r="H47" s="3">
        <v>0</v>
      </c>
      <c r="I47" s="3">
        <v>2</v>
      </c>
      <c r="J47" s="3">
        <v>0</v>
      </c>
      <c r="K47" s="3">
        <v>0</v>
      </c>
      <c r="L47" s="3">
        <f t="shared" si="1"/>
        <v>28</v>
      </c>
    </row>
    <row r="48" spans="1:12">
      <c r="A48" s="7" t="s">
        <v>143</v>
      </c>
      <c r="B48" s="7" t="s">
        <v>142</v>
      </c>
      <c r="C48" s="3">
        <v>0</v>
      </c>
      <c r="D48" s="3">
        <v>12</v>
      </c>
      <c r="E48" s="3">
        <v>0</v>
      </c>
      <c r="F48" s="3">
        <v>4</v>
      </c>
      <c r="G48" s="3">
        <v>8</v>
      </c>
      <c r="H48" s="3">
        <v>0</v>
      </c>
      <c r="I48" s="3">
        <v>8</v>
      </c>
      <c r="J48" s="3">
        <v>0</v>
      </c>
      <c r="K48" s="3">
        <v>0</v>
      </c>
      <c r="L48" s="3">
        <f t="shared" si="1"/>
        <v>32</v>
      </c>
    </row>
    <row r="49" spans="1:12">
      <c r="A49" s="7" t="s">
        <v>141</v>
      </c>
      <c r="B49" s="7" t="s">
        <v>140</v>
      </c>
      <c r="C49" s="3">
        <v>7</v>
      </c>
      <c r="D49" s="3">
        <v>8</v>
      </c>
      <c r="E49" s="3">
        <v>0</v>
      </c>
      <c r="F49" s="3">
        <v>4</v>
      </c>
      <c r="G49" s="3">
        <v>0</v>
      </c>
      <c r="H49" s="3">
        <v>0</v>
      </c>
      <c r="I49" s="3">
        <v>2</v>
      </c>
      <c r="J49" s="3">
        <v>0</v>
      </c>
      <c r="K49" s="3">
        <v>0</v>
      </c>
      <c r="L49" s="3">
        <f t="shared" si="1"/>
        <v>21</v>
      </c>
    </row>
    <row r="50" spans="1:12">
      <c r="A50" s="7" t="s">
        <v>139</v>
      </c>
      <c r="B50" s="7" t="s">
        <v>138</v>
      </c>
      <c r="C50" s="3">
        <v>8</v>
      </c>
      <c r="D50" s="3">
        <v>8</v>
      </c>
      <c r="E50" s="3">
        <v>0</v>
      </c>
      <c r="F50" s="3">
        <v>0</v>
      </c>
      <c r="G50" s="3">
        <v>0</v>
      </c>
      <c r="H50" s="3">
        <v>0</v>
      </c>
      <c r="I50" s="3">
        <v>6</v>
      </c>
      <c r="J50" s="3">
        <v>0</v>
      </c>
      <c r="K50" s="3">
        <v>0</v>
      </c>
      <c r="L50" s="3">
        <f t="shared" si="1"/>
        <v>22</v>
      </c>
    </row>
    <row r="51" spans="1:12">
      <c r="A51" s="7" t="s">
        <v>137</v>
      </c>
      <c r="B51" s="7" t="s">
        <v>136</v>
      </c>
      <c r="C51" s="3">
        <f>4+2</f>
        <v>6</v>
      </c>
      <c r="D51" s="3">
        <v>8</v>
      </c>
      <c r="E51" s="3">
        <v>0</v>
      </c>
      <c r="F51" s="3">
        <v>0</v>
      </c>
      <c r="G51" s="3">
        <v>0</v>
      </c>
      <c r="H51" s="3">
        <v>0</v>
      </c>
      <c r="I51" s="3">
        <v>2</v>
      </c>
      <c r="J51" s="3">
        <v>0</v>
      </c>
      <c r="K51" s="3">
        <v>0</v>
      </c>
      <c r="L51" s="3">
        <f t="shared" si="1"/>
        <v>16</v>
      </c>
    </row>
    <row r="52" spans="1:12">
      <c r="A52" s="7" t="s">
        <v>135</v>
      </c>
      <c r="B52" s="7" t="s">
        <v>134</v>
      </c>
      <c r="C52" s="3">
        <f>1</f>
        <v>1</v>
      </c>
      <c r="D52" s="3">
        <v>0</v>
      </c>
      <c r="E52" s="3">
        <v>0</v>
      </c>
      <c r="F52" s="3">
        <v>4</v>
      </c>
      <c r="G52" s="3">
        <v>0</v>
      </c>
      <c r="H52" s="3">
        <v>0</v>
      </c>
      <c r="I52" s="3">
        <v>8</v>
      </c>
      <c r="J52" s="3">
        <v>0</v>
      </c>
      <c r="K52" s="3">
        <v>0</v>
      </c>
      <c r="L52" s="3">
        <f t="shared" si="1"/>
        <v>13</v>
      </c>
    </row>
    <row r="53" spans="1:12">
      <c r="A53" s="7" t="s">
        <v>133</v>
      </c>
      <c r="B53" s="7" t="s">
        <v>132</v>
      </c>
      <c r="C53" s="3">
        <f>6+2</f>
        <v>8</v>
      </c>
      <c r="D53" s="3">
        <v>24</v>
      </c>
      <c r="E53" s="3">
        <v>0</v>
      </c>
      <c r="F53" s="3">
        <v>0</v>
      </c>
      <c r="G53" s="3">
        <v>0</v>
      </c>
      <c r="H53" s="3">
        <v>0</v>
      </c>
      <c r="I53" s="3">
        <v>2</v>
      </c>
      <c r="J53" s="3">
        <v>0</v>
      </c>
      <c r="K53" s="3">
        <v>0</v>
      </c>
      <c r="L53" s="3">
        <f t="shared" si="1"/>
        <v>34</v>
      </c>
    </row>
    <row r="54" spans="1:12">
      <c r="A54" s="7" t="s">
        <v>131</v>
      </c>
      <c r="B54" s="7" t="s">
        <v>130</v>
      </c>
      <c r="C54" s="3">
        <v>4</v>
      </c>
      <c r="D54" s="3">
        <v>8</v>
      </c>
      <c r="E54" s="3">
        <v>0</v>
      </c>
      <c r="F54" s="3">
        <v>0</v>
      </c>
      <c r="G54" s="3">
        <v>0</v>
      </c>
      <c r="H54" s="3">
        <v>0</v>
      </c>
      <c r="I54" s="3">
        <v>8</v>
      </c>
      <c r="J54" s="3">
        <v>0</v>
      </c>
      <c r="K54" s="3">
        <v>0</v>
      </c>
      <c r="L54" s="3">
        <f t="shared" si="1"/>
        <v>20</v>
      </c>
    </row>
  </sheetData>
  <phoneticPr fontId="3" type="noConversion"/>
  <conditionalFormatting sqref="L1:L1048576">
    <cfRule type="cellIs" dxfId="0" priority="1" stopIfTrue="1" operator="lessThan">
      <formula>16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104級甲</vt:lpstr>
      <vt:lpstr>104級乙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T0701</dc:creator>
  <cp:lastModifiedBy>T0701</cp:lastModifiedBy>
  <dcterms:created xsi:type="dcterms:W3CDTF">2015-06-05T02:24:08Z</dcterms:created>
  <dcterms:modified xsi:type="dcterms:W3CDTF">2015-06-05T03:28:50Z</dcterms:modified>
</cp:coreProperties>
</file>